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510"/>
  </bookViews>
  <sheets>
    <sheet name="Studenti" sheetId="1" r:id="rId1"/>
    <sheet name="Osoblje" sheetId="2" r:id="rId2"/>
    <sheet name="Partneri" sheetId="3" r:id="rId3"/>
    <sheet name="Potencijalni partneri" sheetId="4" r:id="rId4"/>
  </sheets>
  <definedNames>
    <definedName name="_xlcn.WorksheetConnection_ErasmusBAtablica.xlsxosoblje1" hidden="1">osoblje[]</definedName>
    <definedName name="_xlcn.WorksheetConnection_ErasmusBAtablica.xlsxpartneri1" hidden="1">partneri[]</definedName>
    <definedName name="_xlcn.WorksheetConnection_ErasmusBAtablica.xlsxstudenti1" hidden="1">studenti[]</definedName>
  </definedNames>
  <calcPr calcId="171026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osoblje" name="osoblje" connection="WorksheetConnection_Erasmus-BA-tablica.xlsx!osoblje"/>
          <x15:modelTable id="partneri" name="partneri" connection="WorksheetConnection_Erasmus-BA-tablica.xlsx!partneri"/>
          <x15:modelTable id="studenti" name="studenti" connection="WorksheetConnection_Erasmus-BA-tablica.xlsx!studenti"/>
        </x15:modelTables>
        <x15:modelRelationships>
          <x15:modelRelationship fromTable="partneri" fromColumn="Erasmus code" toTable="studenti" toColumn="Erasmus code"/>
          <x15:modelRelationship fromTable="partneri" fromColumn="Erasmus code" toTable="osoblje" toColumn="Erasmus code"/>
        </x15:modelRelationships>
      </x15:dataModel>
    </ext>
  </extLst>
</workbook>
</file>

<file path=xl/calcChain.xml><?xml version="1.0" encoding="utf-8"?>
<calcChain xmlns="http://schemas.openxmlformats.org/spreadsheetml/2006/main">
  <c r="G27" i="2" l="1"/>
  <c r="H27" i="2"/>
  <c r="I27" i="2"/>
  <c r="J27" i="2"/>
  <c r="F27" i="2"/>
  <c r="G28" i="1"/>
  <c r="H28" i="1"/>
  <c r="I28" i="1"/>
  <c r="J28" i="1"/>
  <c r="F28" i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Erasmus-BA-tablica.xlsx!osoblje" type="102" refreshedVersion="6" minRefreshableVersion="5">
    <extLst>
      <ext xmlns:x15="http://schemas.microsoft.com/office/spreadsheetml/2010/11/main" uri="{DE250136-89BD-433C-8126-D09CA5730AF9}">
        <x15:connection id="osoblje" autoDelete="1">
          <x15:rangePr sourceName="_xlcn.WorksheetConnection_ErasmusBAtablica.xlsxosoblje1"/>
        </x15:connection>
      </ext>
    </extLst>
  </connection>
  <connection id="3" name="WorksheetConnection_Erasmus-BA-tablica.xlsx!partneri" type="102" refreshedVersion="6" minRefreshableVersion="5">
    <extLst>
      <ext xmlns:x15="http://schemas.microsoft.com/office/spreadsheetml/2010/11/main" uri="{DE250136-89BD-433C-8126-D09CA5730AF9}">
        <x15:connection id="partneri">
          <x15:rangePr sourceName="_xlcn.WorksheetConnection_ErasmusBAtablica.xlsxpartneri1"/>
        </x15:connection>
      </ext>
    </extLst>
  </connection>
  <connection id="4" name="WorksheetConnection_Erasmus-BA-tablica.xlsx!studenti" type="102" refreshedVersion="6" minRefreshableVersion="5">
    <extLst>
      <ext xmlns:x15="http://schemas.microsoft.com/office/spreadsheetml/2010/11/main" uri="{DE250136-89BD-433C-8126-D09CA5730AF9}">
        <x15:connection id="studenti">
          <x15:rangePr sourceName="_xlcn.WorksheetConnection_ErasmusBAtablica.xlsxstudenti1"/>
        </x15:connection>
      </ext>
    </extLst>
  </connection>
</connections>
</file>

<file path=xl/sharedStrings.xml><?xml version="1.0" encoding="utf-8"?>
<sst xmlns="http://schemas.openxmlformats.org/spreadsheetml/2006/main" count="835" uniqueCount="338">
  <si>
    <t>Institucija</t>
  </si>
  <si>
    <t>Erasmus code</t>
  </si>
  <si>
    <t>Država</t>
  </si>
  <si>
    <t>Mobilnost</t>
  </si>
  <si>
    <t>broj</t>
  </si>
  <si>
    <t>ICT</t>
  </si>
  <si>
    <t>elektrotehnika</t>
  </si>
  <si>
    <t>graditeljstvo</t>
  </si>
  <si>
    <t>mehatronika</t>
  </si>
  <si>
    <t>SMP</t>
  </si>
  <si>
    <t>Clausthal University of Technology</t>
  </si>
  <si>
    <t>D CLAUSTH01</t>
  </si>
  <si>
    <t>Njemačka</t>
  </si>
  <si>
    <t>studenti</t>
  </si>
  <si>
    <t>+</t>
  </si>
  <si>
    <t>Eskisehir Osmangazi University</t>
  </si>
  <si>
    <t>TR ESKISEH02</t>
  </si>
  <si>
    <t>Turska</t>
  </si>
  <si>
    <t>Fachhochschule der Wirtschaft</t>
  </si>
  <si>
    <t>A GRAZ10</t>
  </si>
  <si>
    <t>Austrija</t>
  </si>
  <si>
    <t>Instituto Politecnico de Leiria</t>
  </si>
  <si>
    <t>P LEIRIA01</t>
  </si>
  <si>
    <t>Portugal</t>
  </si>
  <si>
    <t>Izmir institute of technology - IZTECH</t>
  </si>
  <si>
    <t>TR IZMIR03</t>
  </si>
  <si>
    <t>Karabuk University</t>
  </si>
  <si>
    <t>TR KARABUK01</t>
  </si>
  <si>
    <t>Mendel University in Brno</t>
  </si>
  <si>
    <t>CZ BRNO02</t>
  </si>
  <si>
    <t>Češka</t>
  </si>
  <si>
    <t>Radom Academy of Economics</t>
  </si>
  <si>
    <t>PL RADOM04</t>
  </si>
  <si>
    <t>Poljska</t>
  </si>
  <si>
    <t>Sofia University</t>
  </si>
  <si>
    <t>BG SOFIA06</t>
  </si>
  <si>
    <t>Bugarska</t>
  </si>
  <si>
    <t>Technological Educational Institute (T.E.I.) of Athens</t>
  </si>
  <si>
    <t>G ATHINE34</t>
  </si>
  <si>
    <t>Grčka</t>
  </si>
  <si>
    <t>TTK University of Applied Sciences</t>
  </si>
  <si>
    <t>EE TALLINN06</t>
  </si>
  <si>
    <t>Estonija</t>
  </si>
  <si>
    <t>Turku University of Applied Sciences</t>
  </si>
  <si>
    <t>SF TURKU05</t>
  </si>
  <si>
    <t>Finska</t>
  </si>
  <si>
    <t>Universidad del Pais Avsco/ Euskal Herriko UNIBERTSITATEA</t>
  </si>
  <si>
    <t>E BILBAO01</t>
  </si>
  <si>
    <t>Španjolska</t>
  </si>
  <si>
    <t>Universitat Politecnica de Valencia</t>
  </si>
  <si>
    <t>E Valencia02</t>
  </si>
  <si>
    <t>University Institute of Technology Nice-Cote d'Azur</t>
  </si>
  <si>
    <t>F NICE01</t>
  </si>
  <si>
    <t>Francuska</t>
  </si>
  <si>
    <t>University of applied Sciences Technicum Wien</t>
  </si>
  <si>
    <t>A WIEN20</t>
  </si>
  <si>
    <t>University of Coruna</t>
  </si>
  <si>
    <t>E LACORU01</t>
  </si>
  <si>
    <t>University of Ljubljana</t>
  </si>
  <si>
    <t>SI LJUBLJA01</t>
  </si>
  <si>
    <t>Slovenija</t>
  </si>
  <si>
    <t>University of Maribor</t>
  </si>
  <si>
    <t>SI MARIBOR01</t>
  </si>
  <si>
    <t>University of Primorska</t>
  </si>
  <si>
    <t>SI KOPER03</t>
  </si>
  <si>
    <t>Vilnius College of Technologies and Design</t>
  </si>
  <si>
    <t>LT VILNIUS14</t>
  </si>
  <si>
    <t>Litva</t>
  </si>
  <si>
    <t>Vilnius Gediminas Technical University</t>
  </si>
  <si>
    <t>LT VILNIUS02</t>
  </si>
  <si>
    <t>Vilnius University of Applied Science</t>
  </si>
  <si>
    <t>LT VILNIUS10</t>
  </si>
  <si>
    <t>Warsaw University of Technology</t>
  </si>
  <si>
    <t>Pl WARSZAW02</t>
  </si>
  <si>
    <t>West Pomeranian University of Technology, Szczein</t>
  </si>
  <si>
    <t>PL SZCZECI01</t>
  </si>
  <si>
    <t>STT</t>
  </si>
  <si>
    <t>osoblje</t>
  </si>
  <si>
    <t>Graz University of Technology</t>
  </si>
  <si>
    <t>A GRAZ02</t>
  </si>
  <si>
    <t>Novia University of Applied Sciences</t>
  </si>
  <si>
    <t>SF VAASA18</t>
  </si>
  <si>
    <t>University of Edinburgh</t>
  </si>
  <si>
    <t>UK EDINBUR01</t>
  </si>
  <si>
    <t>UK</t>
  </si>
  <si>
    <t>Vilnius University</t>
  </si>
  <si>
    <t>LT VILNIUS01</t>
  </si>
  <si>
    <t>Grad</t>
  </si>
  <si>
    <t>Godina trajanja</t>
  </si>
  <si>
    <t>Kontakt osoba</t>
  </si>
  <si>
    <t>email</t>
  </si>
  <si>
    <t>web adresa</t>
  </si>
  <si>
    <t>Bettina Sekler</t>
  </si>
  <si>
    <t>bettina.sekler@tu-clausthal.de</t>
  </si>
  <si>
    <t>https://www.tu-clausthal.de</t>
  </si>
  <si>
    <t>Burcu Togral Koca</t>
  </si>
  <si>
    <t>erasmus@ogu.edu.tr</t>
  </si>
  <si>
    <t>https://www.ogu.edu.tr/</t>
  </si>
  <si>
    <t>Barbara Schantl</t>
  </si>
  <si>
    <t>International@campus02.at</t>
  </si>
  <si>
    <t>https://www.fhdw.de/</t>
  </si>
  <si>
    <t>Gitte Cerjak</t>
  </si>
  <si>
    <t xml:space="preserve">gitte.cerjak@tugraz.at </t>
  </si>
  <si>
    <t>https://www.tugraz.at</t>
  </si>
  <si>
    <t>Ana Boa-Ventura</t>
  </si>
  <si>
    <t>acecilla@ipleiria.pt</t>
  </si>
  <si>
    <t>https://www.ipleiria.pt</t>
  </si>
  <si>
    <t>gizemkofunyeli@iyte.edu.tr</t>
  </si>
  <si>
    <t>http://www.iyte.edu.tr</t>
  </si>
  <si>
    <t>Oya Onalan</t>
  </si>
  <si>
    <t>oyaonalan@karabuk.edu.tr</t>
  </si>
  <si>
    <t>http://www.karabuk.edu.tr/</t>
  </si>
  <si>
    <t>Šarka Braunerova</t>
  </si>
  <si>
    <t>sarka.braunerova@mendelu.cz</t>
  </si>
  <si>
    <t>http://mendelu.cz/en/</t>
  </si>
  <si>
    <t>Camilla Moliis</t>
  </si>
  <si>
    <t>camilla.moliis@novia.fi</t>
  </si>
  <si>
    <t>https://www.novia.fi/</t>
  </si>
  <si>
    <t>Paulina Marcinkiewicz</t>
  </si>
  <si>
    <t>pmarcinkiewicz@wsh.pl</t>
  </si>
  <si>
    <t>http://wsh.pl/</t>
  </si>
  <si>
    <t>Tatyana Tsaneva</t>
  </si>
  <si>
    <t>admin@uni-sofia.bg</t>
  </si>
  <si>
    <t>https://www.uni-sofia.bg/</t>
  </si>
  <si>
    <t>George Panagiaris</t>
  </si>
  <si>
    <t>gpanag@teiath.gr</t>
  </si>
  <si>
    <t>http://www.teiath.gr/</t>
  </si>
  <si>
    <t>Hedi Pehme</t>
  </si>
  <si>
    <t>hedi.pehme@tktk.ee</t>
  </si>
  <si>
    <t>http://www.tktk.ee/</t>
  </si>
  <si>
    <t>Anu Harkonen</t>
  </si>
  <si>
    <t>anu.harkonen@turkuamk.fi</t>
  </si>
  <si>
    <t>https://www.turkuamk.fi/fi/</t>
  </si>
  <si>
    <t>Arantxa Zubizarreta</t>
  </si>
  <si>
    <t>subdir.relacinter.ep-ss@ehu.es</t>
  </si>
  <si>
    <t>http://www.ehu.eus/en/en-home</t>
  </si>
  <si>
    <t>Francisco Rovira Mas</t>
  </si>
  <si>
    <t>Interagr@upvnet.upv.es</t>
  </si>
  <si>
    <t>http://www.upv.es/</t>
  </si>
  <si>
    <t>Patricia Lowis</t>
  </si>
  <si>
    <t>patricia.lowis@unice.fr</t>
  </si>
  <si>
    <t>University of A Coruna</t>
  </si>
  <si>
    <t>A Coruna</t>
  </si>
  <si>
    <t>Sandra King</t>
  </si>
  <si>
    <t>incoming.rrii@udc.es</t>
  </si>
  <si>
    <t>http://www.udc.es/</t>
  </si>
  <si>
    <t>Agnes Kriz</t>
  </si>
  <si>
    <t>agnes.kriz@technikum-wien.at</t>
  </si>
  <si>
    <t>https://www.technikum-wien.at/en/</t>
  </si>
  <si>
    <t>http://www.ed.ac.uk/</t>
  </si>
  <si>
    <t>Klementina Možina</t>
  </si>
  <si>
    <t>klementina.mozina@ntf.uni-lj.si</t>
  </si>
  <si>
    <t>https://www.uni-lj.si/eng/</t>
  </si>
  <si>
    <t>Uroš Kline</t>
  </si>
  <si>
    <t>erasmus@um.si</t>
  </si>
  <si>
    <t>https://www.um.si/</t>
  </si>
  <si>
    <t>Petra Zidar</t>
  </si>
  <si>
    <t>erasmus@upr.si</t>
  </si>
  <si>
    <t>https://www.upr.si/sl/</t>
  </si>
  <si>
    <t>Nijole Popoviene</t>
  </si>
  <si>
    <t>n.popoviene@vtdko.lt</t>
  </si>
  <si>
    <t>http://www.vtdko.lt/en/</t>
  </si>
  <si>
    <t>Sigita Galdikiene</t>
  </si>
  <si>
    <t>erasmus@vgtu.lt</t>
  </si>
  <si>
    <t>http://www.vgtu.lt/</t>
  </si>
  <si>
    <t>Simona Viziniene</t>
  </si>
  <si>
    <t>simona.viziniene@cr.vu.lt</t>
  </si>
  <si>
    <t>http://www.vu.lt/</t>
  </si>
  <si>
    <t>Jolanta Preidiene</t>
  </si>
  <si>
    <t>j.preidiene@viko.lt</t>
  </si>
  <si>
    <t>https://en.viko.lt/</t>
  </si>
  <si>
    <t>Desire Dauphin Rasolomampionona</t>
  </si>
  <si>
    <t>desire.rasolomampionona@ien.pw.edu.pl</t>
  </si>
  <si>
    <t>https://www.pw.edu.pl/</t>
  </si>
  <si>
    <t>PL SZCZECI02</t>
  </si>
  <si>
    <t>Agata Bruska</t>
  </si>
  <si>
    <t>international@zut.edu.pl</t>
  </si>
  <si>
    <t>http://www.zut.edu.pl/</t>
  </si>
  <si>
    <t>Elektrotehnika</t>
  </si>
  <si>
    <t>Graditeljstvo</t>
  </si>
  <si>
    <t>Mehatronika</t>
  </si>
  <si>
    <t>web adresa2</t>
  </si>
  <si>
    <t>Politecnico di Milano</t>
  </si>
  <si>
    <t>Milano</t>
  </si>
  <si>
    <t>Italija</t>
  </si>
  <si>
    <t>DR. ENG. GRAZIANO DRAGONI</t>
  </si>
  <si>
    <t>graziano.dragoni@polimi.it</t>
  </si>
  <si>
    <t>http://www.polimi.it/</t>
  </si>
  <si>
    <t>Technische Universitat Munchen</t>
  </si>
  <si>
    <t>Munchen</t>
  </si>
  <si>
    <t>Prof. Dr. Hans-Joachim Bungartz</t>
  </si>
  <si>
    <t>dekan@in.tum.de</t>
  </si>
  <si>
    <t>http://www.in.tum.de/</t>
  </si>
  <si>
    <t>Faculty of Engineering and Information Technology, University of Pecs</t>
  </si>
  <si>
    <t>Johaneum Graz</t>
  </si>
  <si>
    <t>Slovak University of Technology, Faculty of Electrical Engineering and Information Technology</t>
  </si>
  <si>
    <t>KU Leuven</t>
  </si>
  <si>
    <t>University of Oulu</t>
  </si>
  <si>
    <t>Chalmers University of Technology</t>
  </si>
  <si>
    <t>Karlsruhe Institute of Technology</t>
  </si>
  <si>
    <t>Chech Technical University in Praha</t>
  </si>
  <si>
    <t>Brno University of Technology</t>
  </si>
  <si>
    <t>Pečuh</t>
  </si>
  <si>
    <t>Mađarska</t>
  </si>
  <si>
    <t>bachmann@pmmik.pte.hu</t>
  </si>
  <si>
    <t>https://mik.pte.hu/</t>
  </si>
  <si>
    <t>Graz</t>
  </si>
  <si>
    <t>Leuven</t>
  </si>
  <si>
    <t>Oulu</t>
  </si>
  <si>
    <t>Austria</t>
  </si>
  <si>
    <t>info@fh-joanneum.at</t>
  </si>
  <si>
    <t>https://fh-joanneum.at/en/</t>
  </si>
  <si>
    <t>Bratislava</t>
  </si>
  <si>
    <t>Slovačka</t>
  </si>
  <si>
    <t>Belgija</t>
  </si>
  <si>
    <t>Izbori</t>
  </si>
  <si>
    <t>university.of.oulu@oulu.fi</t>
  </si>
  <si>
    <t>http://www.oulu.fi/university/</t>
  </si>
  <si>
    <t>Göteborg</t>
  </si>
  <si>
    <t>Švedska</t>
  </si>
  <si>
    <t>rektor@chalmers.se</t>
  </si>
  <si>
    <t>http://www.chalmers.se/</t>
  </si>
  <si>
    <t>president@kit.edu</t>
  </si>
  <si>
    <t>http://www.kit.edu/english/</t>
  </si>
  <si>
    <t xml:space="preserve">Karlsruhe </t>
  </si>
  <si>
    <t>Brno</t>
  </si>
  <si>
    <t>https://www.cvut.cz/en</t>
  </si>
  <si>
    <t>petr.konvalinka@cvut.cz</t>
  </si>
  <si>
    <t>Prag</t>
  </si>
  <si>
    <t>https://www.vutbr.cz/</t>
  </si>
  <si>
    <t>http://www.stuba.sk/</t>
  </si>
  <si>
    <t>http://www.kuleuven.be/english/</t>
  </si>
  <si>
    <t>Skoplje</t>
  </si>
  <si>
    <t>Makedonija</t>
  </si>
  <si>
    <t>Prof. Nikola Jankulovski, PhD</t>
  </si>
  <si>
    <t xml:space="preserve">  ukim@ukim.edu.mk</t>
  </si>
  <si>
    <t>http://www.ukim.edu.mk/</t>
  </si>
  <si>
    <t>Ss. Cyril and Methodius University in Skopje</t>
  </si>
  <si>
    <t>http://www.en.aau.dk/</t>
  </si>
  <si>
    <t>Aalborg University</t>
  </si>
  <si>
    <t>Aalborg</t>
  </si>
  <si>
    <t>Danska</t>
  </si>
  <si>
    <t>rektor@aau.dk</t>
  </si>
  <si>
    <t>Delft</t>
  </si>
  <si>
    <t>Nizozemska</t>
  </si>
  <si>
    <t>https://www.tudelft.nl/en/</t>
  </si>
  <si>
    <t>Delft University of Technology</t>
  </si>
  <si>
    <t>t.h.j.j.vanderhagen@tudelft.nl</t>
  </si>
  <si>
    <t>https://www.tue.nl</t>
  </si>
  <si>
    <t>Eindhoven University of Technology</t>
  </si>
  <si>
    <t>Eindhoven</t>
  </si>
  <si>
    <t>j.h.j.mengelers@tue.nl</t>
  </si>
  <si>
    <t xml:space="preserve"> sh031@yamaguchi-u.ac.jp</t>
  </si>
  <si>
    <t>Yamaguchi University</t>
  </si>
  <si>
    <t>Yamaguchi</t>
  </si>
  <si>
    <t>Japan</t>
  </si>
  <si>
    <t>http://www.yamaguchi-u.ac.jp/english.html</t>
  </si>
  <si>
    <t>Hiroshi Yasuda</t>
  </si>
  <si>
    <t xml:space="preserve">Tokyo Denki University </t>
  </si>
  <si>
    <t>Tokyo</t>
  </si>
  <si>
    <t>http://web.dendai.ac.jp/</t>
  </si>
  <si>
    <t>https://www.utwente.nl/en/</t>
  </si>
  <si>
    <t>Enschede</t>
  </si>
  <si>
    <t>University of Twente</t>
  </si>
  <si>
    <t>m.rosens@utwente.nl</t>
  </si>
  <si>
    <t>Grenoble</t>
  </si>
  <si>
    <t>University of Grenoble</t>
  </si>
  <si>
    <t>http://www.univ-grenoble-alpes.fr/en/</t>
  </si>
  <si>
    <t>http://www4.fh-swf.de/de/home/index.php</t>
  </si>
  <si>
    <t>South Westphalia University of Applied Sciences</t>
  </si>
  <si>
    <t>Iserlohn</t>
  </si>
  <si>
    <t>Rektor@fh-swf.de</t>
  </si>
  <si>
    <t>https://www.hm.edu/en/</t>
  </si>
  <si>
    <t>Munich University of Applied Sciences</t>
  </si>
  <si>
    <t>nina.kohr@hm.edu</t>
  </si>
  <si>
    <t>University of Applied Sciences Upper Austria</t>
  </si>
  <si>
    <t xml:space="preserve">Wels </t>
  </si>
  <si>
    <t>https://www.fh-ooe.at/en/</t>
  </si>
  <si>
    <t>gerald.reisinger@fh-ooe.at</t>
  </si>
  <si>
    <t>Prof. Dr.-Ing. Claus Schuster (Rektor)</t>
  </si>
  <si>
    <t>Lise Dumasy (President)</t>
  </si>
  <si>
    <t>Victor van der Chijs (CHAIRMAN)</t>
  </si>
  <si>
    <t>Nina Kohr (COORDINATOR INTERNATIONAL RELATIONS)</t>
  </si>
  <si>
    <t>Dr. Gerald Reisinger (UNIVERSITY PRESIDENT)</t>
  </si>
  <si>
    <t>Ir. J.H.J. (Jan) Mengelers (chairman)</t>
  </si>
  <si>
    <t>Prof.dr.ir. Tim van der Hagen (chairman)</t>
  </si>
  <si>
    <t>Per Michael Johansen (Rektor)</t>
  </si>
  <si>
    <t>prof. Ing. Petr Konvalinka, CSc., FEng.  (Rektor)</t>
  </si>
  <si>
    <t>Professor Dr.-Ing. Holger Hanselka (President)</t>
  </si>
  <si>
    <t>Stefan Bengtsson  (Rektor)</t>
  </si>
  <si>
    <t>Jouko Niinimäki (Rektor)</t>
  </si>
  <si>
    <t>o. Univ.-Prof DI Dr. Karl P. Pfeiffer (Rektor)</t>
  </si>
  <si>
    <t>Prof. Dr. habil. Bálint BACHMANN (Dean)</t>
  </si>
  <si>
    <t>Dekan</t>
  </si>
  <si>
    <t>kontakt</t>
  </si>
  <si>
    <t>Prof. Dr. Hasan GÖNEN</t>
  </si>
  <si>
    <t>hgonen@ogu.edu.tr</t>
  </si>
  <si>
    <t xml:space="preserve">Prof. Dr. Frank Wallau  </t>
  </si>
  <si>
    <t>frank.wallau@fhdw.de</t>
  </si>
  <si>
    <t xml:space="preserve">Harald KAINZ </t>
  </si>
  <si>
    <t>rektor@tugraz.at</t>
  </si>
  <si>
    <t>Prof. doutor Nuno André Oliveira Mangas Pereira</t>
  </si>
  <si>
    <t>presidencia@ipleiria.pt</t>
  </si>
  <si>
    <t>Prof.Dr. Mustafa Güden</t>
  </si>
  <si>
    <t>nfo@iyte.edu.tr</t>
  </si>
  <si>
    <t>Prof.Dr.Refik POLAT</t>
  </si>
  <si>
    <t>refikpolat@karabuk.edu.tr</t>
  </si>
  <si>
    <t>Mgr. et Mgr. Jiří Pokorný</t>
  </si>
  <si>
    <t>pokorny@node.mendelu.cz</t>
  </si>
  <si>
    <t>doc. dr Elżbieta Kielska</t>
  </si>
  <si>
    <t>ekielska@wsh.pl</t>
  </si>
  <si>
    <t>TATYANA STEFANOVA TSANEVA</t>
  </si>
  <si>
    <t>ttsaneva@admin.uni-sofia.bg</t>
  </si>
  <si>
    <t>BRATAKOS MICHAEL</t>
  </si>
  <si>
    <t>brat@teiath.gr</t>
  </si>
  <si>
    <t>Enno Lend</t>
  </si>
  <si>
    <t>enno@tktk.ee</t>
  </si>
  <si>
    <t>Vesa Taatila</t>
  </si>
  <si>
    <t>vesa.taatila@turkuamk.fi</t>
  </si>
  <si>
    <t xml:space="preserve">Nekane Balluerka Lasa </t>
  </si>
  <si>
    <t xml:space="preserve">Julio E. Abalde Alonso </t>
  </si>
  <si>
    <t>reitor@udc.gal</t>
  </si>
  <si>
    <t>Steve Morrison</t>
  </si>
  <si>
    <t>rector@ed.ac.uk</t>
  </si>
  <si>
    <t>Prof. Dr. Ivan Svetlik</t>
  </si>
  <si>
    <t>Igor TIČAR</t>
  </si>
  <si>
    <t>igor.ticar@um.si</t>
  </si>
  <si>
    <t>prof. dr. Dragan Marušič</t>
  </si>
  <si>
    <t>dragan.marusic@upr.si</t>
  </si>
  <si>
    <t>Liucija Nijolė Kikutienė</t>
  </si>
  <si>
    <t>info@vtdko.lt</t>
  </si>
  <si>
    <t>Alfonsas Daniūnas</t>
  </si>
  <si>
    <t xml:space="preserve">alfonsas.daniunas@vgtu.lt </t>
  </si>
  <si>
    <t>Prof. Artūras Žukauskas</t>
  </si>
  <si>
    <t>rector@vu.lt</t>
  </si>
  <si>
    <t>Gintautas Bražiūnas</t>
  </si>
  <si>
    <t>Jan Szmidt</t>
  </si>
  <si>
    <t>jmr@rekt.pw.edu.pl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</si>
</sst>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1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2" fillId="0" borderId="0" xfId="1" applyAlignment="1">
      <alignment wrapText="1"/>
    </xf>
    <xf numFmtId="0" fontId="0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4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92D05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studenti" displayName="studenti" ref="A1:J26" totalsRowShown="0" headerRowDxfId="40" dataDxfId="39">
  <autoFilter ref="A1:J26"/>
  <sortState ref="A2:J26">
    <sortCondition ref="A1:A26"/>
  </sortState>
  <tableColumns count="10">
    <tableColumn id="1" name="Institucija" dataDxfId="38"/>
    <tableColumn id="3" name="Erasmus code" dataDxfId="37"/>
    <tableColumn id="4" name="Država" dataDxfId="36"/>
    <tableColumn id="5" name="Mobilnost" dataDxfId="35"/>
    <tableColumn id="6" name="broj" dataDxfId="34"/>
    <tableColumn id="7" name="ICT" dataDxfId="33"/>
    <tableColumn id="8" name="elektrotehnika" dataDxfId="32"/>
    <tableColumn id="9" name="graditeljstvo" dataDxfId="31"/>
    <tableColumn id="10" name="mehatronika" dataDxfId="30"/>
    <tableColumn id="11" name="SMP" dataDxfId="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osoblje" displayName="osoblje" ref="A1:J25" totalsRowShown="0" headerRowDxfId="27">
  <autoFilter ref="A1:J25"/>
  <sortState ref="A2:J25">
    <sortCondition ref="A1:A25"/>
  </sortState>
  <tableColumns count="10">
    <tableColumn id="1" name="Institucija"/>
    <tableColumn id="2" name="Erasmus code"/>
    <tableColumn id="3" name="Država" dataDxfId="26"/>
    <tableColumn id="4" name="Mobilnost" dataDxfId="25"/>
    <tableColumn id="5" name="broj" dataDxfId="24"/>
    <tableColumn id="6" name="ICT" dataDxfId="23"/>
    <tableColumn id="7" name="elektrotehnika" dataDxfId="22"/>
    <tableColumn id="8" name="graditeljstvo" dataDxfId="21"/>
    <tableColumn id="9" name="mehatronika" dataDxfId="20"/>
    <tableColumn id="10" name="STT" dataDxfId="1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partneri" displayName="partneri" ref="A1:N30" totalsRowShown="0" headerRowDxfId="18" headerRowBorderDxfId="17" tableBorderDxfId="16">
  <autoFilter ref="A1:N30"/>
  <sortState ref="A2:N30">
    <sortCondition ref="A1:A30"/>
  </sortState>
  <tableColumns count="14">
    <tableColumn id="1" name="Institucija"/>
    <tableColumn id="2" name="Erasmus code"/>
    <tableColumn id="7" name="Grad"/>
    <tableColumn id="3" name="Država"/>
    <tableColumn id="4" name="Godina trajanja"/>
    <tableColumn id="5" name="Kontakt osoba"/>
    <tableColumn id="8" name="email" dataDxfId="15"/>
    <tableColumn id="14" name="Dekan" dataCellStyle="Normal"/>
    <tableColumn id="13" name="kontakt" dataDxfId="14" dataCellStyle="Hyperlink"/>
    <tableColumn id="9" name="web adresa" dataDxfId="13" dataCellStyle="Hyperlink"/>
    <tableColumn id="12" name="ICT" dataDxfId="12"/>
    <tableColumn id="11" name="Elektrotehnika" dataDxfId="11"/>
    <tableColumn id="10" name="Graditeljstvo" dataDxfId="10"/>
    <tableColumn id="6" name="Mehatronika" dataDxfId="9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4" name="partneri5" displayName="partneri5" ref="A1:L30" totalsRowShown="0" headerRowDxfId="8" headerRowBorderDxfId="7" tableBorderDxfId="6">
  <autoFilter ref="A1:L30"/>
  <sortState ref="A2:L30">
    <sortCondition ref="A1:A30"/>
  </sortState>
  <tableColumns count="12">
    <tableColumn id="1" name="Institucija"/>
    <tableColumn id="2" name="Erasmus code"/>
    <tableColumn id="7" name="Grad"/>
    <tableColumn id="3" name="Država"/>
    <tableColumn id="5" name="Kontakt osoba"/>
    <tableColumn id="8" name="email" dataDxfId="5"/>
    <tableColumn id="9" name="web adresa" dataDxfId="4"/>
    <tableColumn id="13" name="ICT" dataDxfId="3" dataCellStyle="Normal"/>
    <tableColumn id="12" name="Elektrotehnika" dataDxfId="2" dataCellStyle="Normal"/>
    <tableColumn id="11" name="Graditeljstvo" dataDxfId="1" dataCellStyle="Normal"/>
    <tableColumn id="10" name="Mehatronika" dataDxfId="0" dataCellStyle="Normal"/>
    <tableColumn id="6" name="web adresa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oyaonalan@karabuk.edu.tr" TargetMode="External"/><Relationship Id="rId13" Type="http://schemas.openxmlformats.org/officeDocument/2006/relationships/hyperlink" Target="mailto:erasmus@ogu.edu.tr" TargetMode="External"/><Relationship Id="rId18" Type="http://schemas.openxmlformats.org/officeDocument/2006/relationships/hyperlink" Target="mailto:anu.harkonen@turkuamk.fi" TargetMode="External"/><Relationship Id="rId26" Type="http://schemas.openxmlformats.org/officeDocument/2006/relationships/hyperlink" Target="mailto:erasmus@vgtu.lt" TargetMode="External"/><Relationship Id="rId39" Type="http://schemas.openxmlformats.org/officeDocument/2006/relationships/hyperlink" Target="mailto:reitor@udc.gal" TargetMode="External"/><Relationship Id="rId3" Type="http://schemas.openxmlformats.org/officeDocument/2006/relationships/hyperlink" Target="mailto:gpanag@teiath.gr" TargetMode="External"/><Relationship Id="rId21" Type="http://schemas.openxmlformats.org/officeDocument/2006/relationships/hyperlink" Target="mailto:gitte.cerjak@tugraz.at" TargetMode="External"/><Relationship Id="rId34" Type="http://schemas.openxmlformats.org/officeDocument/2006/relationships/hyperlink" Target="mailto:ekielska@wsh.pl" TargetMode="External"/><Relationship Id="rId42" Type="http://schemas.openxmlformats.org/officeDocument/2006/relationships/hyperlink" Target="mailto:dragan.marusic@upr.si" TargetMode="External"/><Relationship Id="rId47" Type="http://schemas.openxmlformats.org/officeDocument/2006/relationships/printerSettings" Target="../printerSettings/printerSettings2.bin"/><Relationship Id="rId7" Type="http://schemas.openxmlformats.org/officeDocument/2006/relationships/hyperlink" Target="mailto:camilla.moliis@novia.fi" TargetMode="External"/><Relationship Id="rId12" Type="http://schemas.openxmlformats.org/officeDocument/2006/relationships/hyperlink" Target="mailto:desire.rasolomampionona@ien.pw.edu.pl" TargetMode="External"/><Relationship Id="rId17" Type="http://schemas.openxmlformats.org/officeDocument/2006/relationships/hyperlink" Target="mailto:erasmus@upr.si" TargetMode="External"/><Relationship Id="rId25" Type="http://schemas.openxmlformats.org/officeDocument/2006/relationships/hyperlink" Target="mailto:patricia.lowis@unice.fr" TargetMode="External"/><Relationship Id="rId33" Type="http://schemas.openxmlformats.org/officeDocument/2006/relationships/hyperlink" Target="mailto:refikpolat@karabuk.edu.tr" TargetMode="External"/><Relationship Id="rId38" Type="http://schemas.openxmlformats.org/officeDocument/2006/relationships/hyperlink" Target="mailto:vesa.taatila@turkuamk.fi" TargetMode="External"/><Relationship Id="rId46" Type="http://schemas.openxmlformats.org/officeDocument/2006/relationships/hyperlink" Target="mailto:jmr@rekt.pw.edu.pl" TargetMode="External"/><Relationship Id="rId2" Type="http://schemas.openxmlformats.org/officeDocument/2006/relationships/hyperlink" Target="mailto:gizemkofunyeli@iyte.edu.tr" TargetMode="External"/><Relationship Id="rId16" Type="http://schemas.openxmlformats.org/officeDocument/2006/relationships/hyperlink" Target="mailto:hedi.pehme@tktk.ee" TargetMode="External"/><Relationship Id="rId20" Type="http://schemas.openxmlformats.org/officeDocument/2006/relationships/hyperlink" Target="mailto:j.preidiene@viko.lt" TargetMode="External"/><Relationship Id="rId29" Type="http://schemas.openxmlformats.org/officeDocument/2006/relationships/hyperlink" Target="mailto:hgonen@ogu.edu.tr" TargetMode="External"/><Relationship Id="rId41" Type="http://schemas.openxmlformats.org/officeDocument/2006/relationships/hyperlink" Target="mailto:igor.ticar@um.si" TargetMode="External"/><Relationship Id="rId1" Type="http://schemas.openxmlformats.org/officeDocument/2006/relationships/hyperlink" Target="mailto:incoming.rrii@udc.es" TargetMode="External"/><Relationship Id="rId6" Type="http://schemas.openxmlformats.org/officeDocument/2006/relationships/hyperlink" Target="mailto:admin@uni-sofia.bg" TargetMode="External"/><Relationship Id="rId11" Type="http://schemas.openxmlformats.org/officeDocument/2006/relationships/hyperlink" Target="mailto:Interagr@upvnet.upv.es" TargetMode="External"/><Relationship Id="rId24" Type="http://schemas.openxmlformats.org/officeDocument/2006/relationships/hyperlink" Target="mailto:pmarcinkiewicz@wsh.pl" TargetMode="External"/><Relationship Id="rId32" Type="http://schemas.openxmlformats.org/officeDocument/2006/relationships/hyperlink" Target="mailto:nfo@iyte.edu.tr" TargetMode="External"/><Relationship Id="rId37" Type="http://schemas.openxmlformats.org/officeDocument/2006/relationships/hyperlink" Target="mailto:enno@tktk.ee" TargetMode="External"/><Relationship Id="rId40" Type="http://schemas.openxmlformats.org/officeDocument/2006/relationships/hyperlink" Target="mailto:rector@ed.ac.uk" TargetMode="External"/><Relationship Id="rId45" Type="http://schemas.openxmlformats.org/officeDocument/2006/relationships/hyperlink" Target="mailto:rector@vu.lt" TargetMode="External"/><Relationship Id="rId5" Type="http://schemas.openxmlformats.org/officeDocument/2006/relationships/hyperlink" Target="mailto:sarka.braunerova@mendelu.cz" TargetMode="External"/><Relationship Id="rId15" Type="http://schemas.openxmlformats.org/officeDocument/2006/relationships/hyperlink" Target="mailto:international@zut.edu.pl" TargetMode="External"/><Relationship Id="rId23" Type="http://schemas.openxmlformats.org/officeDocument/2006/relationships/hyperlink" Target="mailto:acecilla@ipleiria.pt" TargetMode="External"/><Relationship Id="rId28" Type="http://schemas.openxmlformats.org/officeDocument/2006/relationships/hyperlink" Target="mailto:bettina.sekler@tu-clausthal.de" TargetMode="External"/><Relationship Id="rId36" Type="http://schemas.openxmlformats.org/officeDocument/2006/relationships/hyperlink" Target="mailto:brat@teiath.gr" TargetMode="External"/><Relationship Id="rId10" Type="http://schemas.openxmlformats.org/officeDocument/2006/relationships/hyperlink" Target="mailto:agnes.kriz@technikum-wien.at" TargetMode="External"/><Relationship Id="rId19" Type="http://schemas.openxmlformats.org/officeDocument/2006/relationships/hyperlink" Target="mailto:International@campus02.at" TargetMode="External"/><Relationship Id="rId31" Type="http://schemas.openxmlformats.org/officeDocument/2006/relationships/hyperlink" Target="mailto:rektor@tugraz.at" TargetMode="External"/><Relationship Id="rId44" Type="http://schemas.openxmlformats.org/officeDocument/2006/relationships/hyperlink" Target="mailto:alfonsas.daniunas@vgtu.lt" TargetMode="External"/><Relationship Id="rId4" Type="http://schemas.openxmlformats.org/officeDocument/2006/relationships/hyperlink" Target="mailto:simona.viziniene@cr.vu.lt" TargetMode="External"/><Relationship Id="rId9" Type="http://schemas.openxmlformats.org/officeDocument/2006/relationships/hyperlink" Target="mailto:n.popoviene@vtdko.lt" TargetMode="External"/><Relationship Id="rId14" Type="http://schemas.openxmlformats.org/officeDocument/2006/relationships/hyperlink" Target="mailto:klementina.mozina@ntf.uni-lj.si" TargetMode="External"/><Relationship Id="rId22" Type="http://schemas.openxmlformats.org/officeDocument/2006/relationships/hyperlink" Target="mailto:subdir.relacinter.ep-ss@ehu.es" TargetMode="External"/><Relationship Id="rId27" Type="http://schemas.openxmlformats.org/officeDocument/2006/relationships/hyperlink" Target="mailto:erasmus@um.si" TargetMode="External"/><Relationship Id="rId30" Type="http://schemas.openxmlformats.org/officeDocument/2006/relationships/hyperlink" Target="mailto:frank.wallau@fhdw.de" TargetMode="External"/><Relationship Id="rId35" Type="http://schemas.openxmlformats.org/officeDocument/2006/relationships/hyperlink" Target="mailto:ttsaneva@admin.uni-sofia.bg" TargetMode="External"/><Relationship Id="rId43" Type="http://schemas.openxmlformats.org/officeDocument/2006/relationships/hyperlink" Target="mailto:info@vtdko.lt" TargetMode="External"/><Relationship Id="rId48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twente.nl/en/" TargetMode="External"/><Relationship Id="rId3" Type="http://schemas.openxmlformats.org/officeDocument/2006/relationships/hyperlink" Target="mailto:dekan@in.tum.de" TargetMode="External"/><Relationship Id="rId7" Type="http://schemas.openxmlformats.org/officeDocument/2006/relationships/hyperlink" Target="http://web.dendai.ac.jp/" TargetMode="External"/><Relationship Id="rId2" Type="http://schemas.openxmlformats.org/officeDocument/2006/relationships/hyperlink" Target="mailto:graziano.dragoni@polimi.it" TargetMode="External"/><Relationship Id="rId1" Type="http://schemas.openxmlformats.org/officeDocument/2006/relationships/hyperlink" Target="http://www.polimi.it/" TargetMode="External"/><Relationship Id="rId6" Type="http://schemas.openxmlformats.org/officeDocument/2006/relationships/hyperlink" Target="mailto:j.h.j.mengelers@tue.nl" TargetMode="External"/><Relationship Id="rId11" Type="http://schemas.openxmlformats.org/officeDocument/2006/relationships/table" Target="../tables/table4.xml"/><Relationship Id="rId5" Type="http://schemas.openxmlformats.org/officeDocument/2006/relationships/hyperlink" Target="mailto:university.of.oulu@oulu.fi" TargetMode="External"/><Relationship Id="rId10" Type="http://schemas.openxmlformats.org/officeDocument/2006/relationships/hyperlink" Target="mailto:Rektor@fh-swf.de" TargetMode="External"/><Relationship Id="rId4" Type="http://schemas.openxmlformats.org/officeDocument/2006/relationships/hyperlink" Target="mailto:bachmann@pmmik.pte.hu" TargetMode="External"/><Relationship Id="rId9" Type="http://schemas.openxmlformats.org/officeDocument/2006/relationships/hyperlink" Target="http://www4.fh-swf.de/de/home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A13" sqref="A13"/>
    </sheetView>
  </sheetViews>
  <sheetFormatPr defaultRowHeight="15" x14ac:dyDescent="0.25"/>
  <cols>
    <col min="1" max="1" width="55" style="5" bestFit="1" customWidth="1"/>
    <col min="2" max="2" width="17.7109375" style="1" bestFit="1" customWidth="1"/>
    <col min="3" max="3" width="11.42578125" style="4" bestFit="1" customWidth="1"/>
    <col min="4" max="4" width="14.7109375" style="4" bestFit="1" customWidth="1"/>
    <col min="5" max="5" width="9.140625" style="4"/>
    <col min="6" max="6" width="8.28515625" style="1" bestFit="1" customWidth="1"/>
    <col min="7" max="7" width="18.85546875" style="1" bestFit="1" customWidth="1"/>
    <col min="8" max="8" width="16.7109375" style="1" bestFit="1" customWidth="1"/>
    <col min="9" max="9" width="16.85546875" style="1" bestFit="1" customWidth="1"/>
    <col min="10" max="10" width="9.5703125" style="1" bestFit="1" customWidth="1"/>
    <col min="11" max="16384" width="9.140625" style="5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0" customHeight="1" x14ac:dyDescent="0.25">
      <c r="A2" s="5" t="s">
        <v>10</v>
      </c>
      <c r="B2" s="1" t="s">
        <v>11</v>
      </c>
      <c r="C2" s="4" t="s">
        <v>12</v>
      </c>
      <c r="D2" s="4" t="s">
        <v>13</v>
      </c>
      <c r="E2" s="1">
        <v>4</v>
      </c>
      <c r="F2" s="1" t="s">
        <v>14</v>
      </c>
      <c r="G2" s="1" t="s">
        <v>14</v>
      </c>
    </row>
    <row r="3" spans="1:10" x14ac:dyDescent="0.25">
      <c r="A3" s="5" t="s">
        <v>15</v>
      </c>
      <c r="B3" s="1" t="s">
        <v>16</v>
      </c>
      <c r="C3" s="4" t="s">
        <v>17</v>
      </c>
      <c r="D3" s="4" t="s">
        <v>13</v>
      </c>
      <c r="E3" s="1">
        <v>2</v>
      </c>
      <c r="F3" s="1" t="s">
        <v>14</v>
      </c>
      <c r="G3" s="1" t="s">
        <v>14</v>
      </c>
      <c r="H3" s="1" t="s">
        <v>14</v>
      </c>
    </row>
    <row r="4" spans="1:10" x14ac:dyDescent="0.25">
      <c r="A4" s="5" t="s">
        <v>18</v>
      </c>
      <c r="B4" s="1" t="s">
        <v>19</v>
      </c>
      <c r="C4" s="4" t="s">
        <v>20</v>
      </c>
      <c r="D4" s="4" t="s">
        <v>13</v>
      </c>
      <c r="E4" s="1">
        <v>2</v>
      </c>
      <c r="F4" s="1" t="s">
        <v>14</v>
      </c>
      <c r="G4" s="1" t="s">
        <v>14</v>
      </c>
      <c r="J4" s="1" t="s">
        <v>14</v>
      </c>
    </row>
    <row r="5" spans="1:10" x14ac:dyDescent="0.25">
      <c r="A5" s="5" t="s">
        <v>21</v>
      </c>
      <c r="B5" s="1" t="s">
        <v>22</v>
      </c>
      <c r="C5" s="4" t="s">
        <v>23</v>
      </c>
      <c r="D5" s="4" t="s">
        <v>13</v>
      </c>
      <c r="E5" s="1">
        <v>2</v>
      </c>
      <c r="F5" s="1" t="s">
        <v>14</v>
      </c>
      <c r="G5" s="1" t="s">
        <v>14</v>
      </c>
      <c r="H5" s="1" t="s">
        <v>14</v>
      </c>
    </row>
    <row r="6" spans="1:10" x14ac:dyDescent="0.25">
      <c r="A6" s="5" t="s">
        <v>24</v>
      </c>
      <c r="B6" s="1" t="s">
        <v>25</v>
      </c>
      <c r="C6" s="4" t="s">
        <v>17</v>
      </c>
      <c r="D6" s="4" t="s">
        <v>13</v>
      </c>
      <c r="E6" s="1">
        <v>2</v>
      </c>
      <c r="F6" s="1" t="s">
        <v>14</v>
      </c>
      <c r="G6" s="1" t="s">
        <v>14</v>
      </c>
      <c r="H6" s="1" t="s">
        <v>14</v>
      </c>
      <c r="I6" s="1" t="s">
        <v>14</v>
      </c>
      <c r="J6" s="1" t="s">
        <v>14</v>
      </c>
    </row>
    <row r="7" spans="1:10" x14ac:dyDescent="0.25">
      <c r="A7" s="5" t="s">
        <v>26</v>
      </c>
      <c r="B7" s="1" t="s">
        <v>27</v>
      </c>
      <c r="C7" s="4" t="s">
        <v>17</v>
      </c>
      <c r="D7" s="4" t="s">
        <v>13</v>
      </c>
      <c r="E7" s="1">
        <v>2</v>
      </c>
      <c r="F7" s="1" t="s">
        <v>14</v>
      </c>
      <c r="G7" s="1" t="s">
        <v>14</v>
      </c>
      <c r="I7" s="1" t="s">
        <v>14</v>
      </c>
      <c r="J7" s="1" t="s">
        <v>14</v>
      </c>
    </row>
    <row r="8" spans="1:10" x14ac:dyDescent="0.25">
      <c r="A8" s="5" t="s">
        <v>28</v>
      </c>
      <c r="B8" s="1" t="s">
        <v>29</v>
      </c>
      <c r="C8" s="4" t="s">
        <v>30</v>
      </c>
      <c r="D8" s="4" t="s">
        <v>13</v>
      </c>
      <c r="E8" s="1">
        <v>2</v>
      </c>
      <c r="F8" s="1" t="s">
        <v>14</v>
      </c>
    </row>
    <row r="9" spans="1:10" x14ac:dyDescent="0.25">
      <c r="A9" s="5" t="s">
        <v>31</v>
      </c>
      <c r="B9" s="1" t="s">
        <v>32</v>
      </c>
      <c r="C9" s="4" t="s">
        <v>33</v>
      </c>
      <c r="D9" s="4" t="s">
        <v>13</v>
      </c>
      <c r="E9" s="1">
        <v>2</v>
      </c>
      <c r="F9" s="1" t="s">
        <v>14</v>
      </c>
    </row>
    <row r="10" spans="1:10" x14ac:dyDescent="0.25">
      <c r="A10" s="5" t="s">
        <v>34</v>
      </c>
      <c r="B10" s="1" t="s">
        <v>35</v>
      </c>
      <c r="C10" s="4" t="s">
        <v>36</v>
      </c>
      <c r="D10" s="4" t="s">
        <v>13</v>
      </c>
      <c r="E10" s="1">
        <v>2</v>
      </c>
      <c r="F10" s="1" t="s">
        <v>14</v>
      </c>
    </row>
    <row r="11" spans="1:10" x14ac:dyDescent="0.25">
      <c r="A11" s="5" t="s">
        <v>37</v>
      </c>
      <c r="B11" s="1" t="s">
        <v>38</v>
      </c>
      <c r="C11" s="4" t="s">
        <v>39</v>
      </c>
      <c r="D11" s="4" t="s">
        <v>13</v>
      </c>
      <c r="E11" s="1">
        <v>2</v>
      </c>
      <c r="F11" s="1" t="s">
        <v>14</v>
      </c>
      <c r="G11" s="1" t="s">
        <v>14</v>
      </c>
      <c r="H11" s="1" t="s">
        <v>14</v>
      </c>
    </row>
    <row r="12" spans="1:10" x14ac:dyDescent="0.25">
      <c r="A12" s="5" t="s">
        <v>40</v>
      </c>
      <c r="B12" s="1" t="s">
        <v>41</v>
      </c>
      <c r="C12" s="4" t="s">
        <v>42</v>
      </c>
      <c r="D12" s="4" t="s">
        <v>13</v>
      </c>
      <c r="E12" s="1">
        <v>2</v>
      </c>
      <c r="G12" s="1" t="s">
        <v>14</v>
      </c>
      <c r="H12" s="1" t="s">
        <v>14</v>
      </c>
      <c r="I12" s="1" t="s">
        <v>14</v>
      </c>
    </row>
    <row r="13" spans="1:10" x14ac:dyDescent="0.25">
      <c r="A13" s="5" t="s">
        <v>43</v>
      </c>
      <c r="B13" s="1" t="s">
        <v>44</v>
      </c>
      <c r="C13" s="4" t="s">
        <v>45</v>
      </c>
      <c r="D13" s="4" t="s">
        <v>13</v>
      </c>
      <c r="E13" s="1">
        <v>2</v>
      </c>
      <c r="G13" s="1" t="s">
        <v>14</v>
      </c>
    </row>
    <row r="14" spans="1:10" x14ac:dyDescent="0.25">
      <c r="A14" s="5" t="s">
        <v>46</v>
      </c>
      <c r="B14" s="1" t="s">
        <v>47</v>
      </c>
      <c r="C14" s="4" t="s">
        <v>48</v>
      </c>
      <c r="D14" s="4" t="s">
        <v>13</v>
      </c>
      <c r="E14" s="1">
        <v>2</v>
      </c>
      <c r="F14" s="1" t="s">
        <v>14</v>
      </c>
      <c r="G14" s="1" t="s">
        <v>14</v>
      </c>
      <c r="H14" s="1" t="s">
        <v>14</v>
      </c>
      <c r="I14" s="1" t="s">
        <v>14</v>
      </c>
    </row>
    <row r="15" spans="1:10" x14ac:dyDescent="0.25">
      <c r="A15" s="5" t="s">
        <v>49</v>
      </c>
      <c r="B15" s="2" t="s">
        <v>50</v>
      </c>
      <c r="C15" s="4" t="s">
        <v>48</v>
      </c>
      <c r="D15" s="4" t="s">
        <v>13</v>
      </c>
      <c r="E15" s="1">
        <v>3</v>
      </c>
      <c r="F15" s="1" t="s">
        <v>14</v>
      </c>
    </row>
    <row r="16" spans="1:10" x14ac:dyDescent="0.25">
      <c r="A16" s="5" t="s">
        <v>51</v>
      </c>
      <c r="B16" s="1" t="s">
        <v>52</v>
      </c>
      <c r="C16" s="4" t="s">
        <v>53</v>
      </c>
      <c r="D16" s="4" t="s">
        <v>13</v>
      </c>
      <c r="E16" s="1">
        <v>2</v>
      </c>
      <c r="F16" s="1" t="s">
        <v>14</v>
      </c>
      <c r="G16" s="1" t="s">
        <v>14</v>
      </c>
      <c r="I16" s="1" t="s">
        <v>14</v>
      </c>
      <c r="J16" s="1" t="s">
        <v>14</v>
      </c>
    </row>
    <row r="17" spans="1:10" x14ac:dyDescent="0.25">
      <c r="A17" s="5" t="s">
        <v>54</v>
      </c>
      <c r="B17" s="1" t="s">
        <v>55</v>
      </c>
      <c r="C17" s="4" t="s">
        <v>20</v>
      </c>
      <c r="D17" s="4" t="s">
        <v>13</v>
      </c>
      <c r="E17" s="1">
        <v>2</v>
      </c>
      <c r="F17" s="1" t="s">
        <v>14</v>
      </c>
      <c r="G17" s="1" t="s">
        <v>14</v>
      </c>
      <c r="I17" s="1" t="s">
        <v>14</v>
      </c>
    </row>
    <row r="18" spans="1:10" x14ac:dyDescent="0.25">
      <c r="A18" s="5" t="s">
        <v>56</v>
      </c>
      <c r="B18" s="1" t="s">
        <v>57</v>
      </c>
      <c r="C18" s="4" t="s">
        <v>48</v>
      </c>
      <c r="D18" s="4" t="s">
        <v>13</v>
      </c>
      <c r="E18" s="1">
        <v>2</v>
      </c>
      <c r="F18" s="1" t="s">
        <v>14</v>
      </c>
      <c r="G18" s="1" t="s">
        <v>14</v>
      </c>
      <c r="H18" s="1" t="s">
        <v>14</v>
      </c>
    </row>
    <row r="19" spans="1:10" x14ac:dyDescent="0.25">
      <c r="A19" s="5" t="s">
        <v>58</v>
      </c>
      <c r="B19" s="1" t="s">
        <v>59</v>
      </c>
      <c r="C19" s="4" t="s">
        <v>60</v>
      </c>
      <c r="D19" s="4" t="s">
        <v>13</v>
      </c>
      <c r="E19" s="1">
        <v>2</v>
      </c>
      <c r="F19" s="1" t="s">
        <v>14</v>
      </c>
    </row>
    <row r="20" spans="1:10" x14ac:dyDescent="0.25">
      <c r="A20" s="5" t="s">
        <v>61</v>
      </c>
      <c r="B20" s="1" t="s">
        <v>62</v>
      </c>
      <c r="C20" s="4" t="s">
        <v>60</v>
      </c>
      <c r="D20" s="4" t="s">
        <v>13</v>
      </c>
      <c r="E20" s="1">
        <v>1</v>
      </c>
      <c r="F20" s="1" t="s">
        <v>14</v>
      </c>
      <c r="G20" s="1" t="s">
        <v>14</v>
      </c>
    </row>
    <row r="21" spans="1:10" x14ac:dyDescent="0.25">
      <c r="A21" s="5" t="s">
        <v>63</v>
      </c>
      <c r="B21" s="1" t="s">
        <v>64</v>
      </c>
      <c r="C21" s="4" t="s">
        <v>60</v>
      </c>
      <c r="D21" s="4" t="s">
        <v>13</v>
      </c>
      <c r="E21" s="1">
        <v>2</v>
      </c>
      <c r="F21" s="1" t="s">
        <v>14</v>
      </c>
    </row>
    <row r="22" spans="1:10" x14ac:dyDescent="0.25">
      <c r="A22" s="5" t="s">
        <v>65</v>
      </c>
      <c r="B22" s="1" t="s">
        <v>66</v>
      </c>
      <c r="C22" s="4" t="s">
        <v>67</v>
      </c>
      <c r="D22" s="4" t="s">
        <v>13</v>
      </c>
      <c r="E22" s="1">
        <v>2</v>
      </c>
      <c r="F22" s="1" t="s">
        <v>14</v>
      </c>
      <c r="G22" s="1" t="s">
        <v>14</v>
      </c>
      <c r="H22" s="1" t="s">
        <v>14</v>
      </c>
      <c r="I22" s="1" t="s">
        <v>14</v>
      </c>
    </row>
    <row r="23" spans="1:10" x14ac:dyDescent="0.25">
      <c r="A23" s="5" t="s">
        <v>68</v>
      </c>
      <c r="B23" s="1" t="s">
        <v>69</v>
      </c>
      <c r="C23" s="4" t="s">
        <v>67</v>
      </c>
      <c r="D23" s="4" t="s">
        <v>13</v>
      </c>
      <c r="E23" s="1">
        <v>2</v>
      </c>
      <c r="F23" s="1" t="s">
        <v>14</v>
      </c>
      <c r="G23" s="1" t="s">
        <v>14</v>
      </c>
      <c r="H23" s="1" t="s">
        <v>14</v>
      </c>
      <c r="I23" s="1" t="s">
        <v>14</v>
      </c>
    </row>
    <row r="24" spans="1:10" x14ac:dyDescent="0.25">
      <c r="A24" s="5" t="s">
        <v>70</v>
      </c>
      <c r="B24" s="1" t="s">
        <v>71</v>
      </c>
      <c r="C24" s="4" t="s">
        <v>67</v>
      </c>
      <c r="D24" s="4" t="s">
        <v>13</v>
      </c>
      <c r="E24" s="1">
        <v>2</v>
      </c>
      <c r="F24" s="1" t="s">
        <v>14</v>
      </c>
      <c r="G24" s="1" t="s">
        <v>14</v>
      </c>
    </row>
    <row r="25" spans="1:10" x14ac:dyDescent="0.25">
      <c r="A25" s="5" t="s">
        <v>72</v>
      </c>
      <c r="B25" s="1" t="s">
        <v>73</v>
      </c>
      <c r="C25" s="4" t="s">
        <v>33</v>
      </c>
      <c r="D25" s="4" t="s">
        <v>13</v>
      </c>
      <c r="E25" s="1">
        <v>2</v>
      </c>
      <c r="F25" s="1" t="s">
        <v>14</v>
      </c>
      <c r="G25" s="1" t="s">
        <v>14</v>
      </c>
    </row>
    <row r="26" spans="1:10" x14ac:dyDescent="0.25">
      <c r="A26" s="5" t="s">
        <v>74</v>
      </c>
      <c r="B26" s="1" t="s">
        <v>75</v>
      </c>
      <c r="C26" s="4" t="s">
        <v>33</v>
      </c>
      <c r="D26" s="4" t="s">
        <v>13</v>
      </c>
      <c r="E26" s="1">
        <v>2</v>
      </c>
      <c r="F26" s="1" t="s">
        <v>14</v>
      </c>
    </row>
    <row r="28" spans="1:10" x14ac:dyDescent="0.25">
      <c r="F28" s="1">
        <f>COUNTIF(studenti[ICT],"+")</f>
        <v>23</v>
      </c>
      <c r="G28" s="1">
        <f>COUNTIF(studenti[elektrotehnika],"+")</f>
        <v>18</v>
      </c>
      <c r="H28" s="1">
        <f>COUNTIF(studenti[graditeljstvo],"+")</f>
        <v>9</v>
      </c>
      <c r="I28" s="1">
        <f>COUNTIF(studenti[mehatronika],"+")</f>
        <v>8</v>
      </c>
      <c r="J28" s="1">
        <f>COUNTIF(studenti[SMP],"+")</f>
        <v>4</v>
      </c>
    </row>
  </sheetData>
  <conditionalFormatting sqref="F2:J26">
    <cfRule type="cellIs" dxfId="41" priority="1" operator="equal">
      <formula>"+"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A24" sqref="A24"/>
    </sheetView>
  </sheetViews>
  <sheetFormatPr defaultRowHeight="15" x14ac:dyDescent="0.25"/>
  <cols>
    <col min="1" max="1" width="48.28515625" bestFit="1" customWidth="1"/>
    <col min="2" max="2" width="17.7109375" bestFit="1" customWidth="1"/>
    <col min="3" max="3" width="11.42578125" style="4" bestFit="1" customWidth="1"/>
    <col min="4" max="4" width="14.7109375" style="4" bestFit="1" customWidth="1"/>
    <col min="5" max="5" width="9.140625" style="1"/>
    <col min="6" max="6" width="8.28515625" style="1" bestFit="1" customWidth="1"/>
    <col min="7" max="7" width="18.85546875" style="1" bestFit="1" customWidth="1"/>
    <col min="8" max="8" width="16.7109375" style="1" bestFit="1" customWidth="1"/>
    <col min="9" max="9" width="16.85546875" style="1" bestFit="1" customWidth="1"/>
    <col min="10" max="10" width="8.5703125" style="1" bestFit="1" customWidth="1"/>
  </cols>
  <sheetData>
    <row r="1" spans="1:10" s="1" customFormat="1" x14ac:dyDescent="0.25">
      <c r="A1" s="1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76</v>
      </c>
    </row>
    <row r="2" spans="1:10" x14ac:dyDescent="0.25">
      <c r="A2" t="s">
        <v>15</v>
      </c>
      <c r="B2" t="s">
        <v>16</v>
      </c>
      <c r="C2" s="4" t="s">
        <v>17</v>
      </c>
      <c r="D2" s="4" t="s">
        <v>77</v>
      </c>
      <c r="E2" s="1">
        <v>2</v>
      </c>
      <c r="F2" s="1" t="s">
        <v>14</v>
      </c>
      <c r="G2" s="1" t="s">
        <v>14</v>
      </c>
      <c r="H2" s="1" t="s">
        <v>14</v>
      </c>
      <c r="J2" s="1" t="s">
        <v>14</v>
      </c>
    </row>
    <row r="3" spans="1:10" x14ac:dyDescent="0.25">
      <c r="A3" t="s">
        <v>18</v>
      </c>
      <c r="B3" t="s">
        <v>19</v>
      </c>
      <c r="C3" s="4" t="s">
        <v>20</v>
      </c>
      <c r="D3" s="4" t="s">
        <v>77</v>
      </c>
      <c r="E3" s="1">
        <v>2</v>
      </c>
      <c r="F3" s="1" t="s">
        <v>14</v>
      </c>
      <c r="G3" s="1" t="s">
        <v>14</v>
      </c>
      <c r="J3" s="1" t="s">
        <v>14</v>
      </c>
    </row>
    <row r="4" spans="1:10" x14ac:dyDescent="0.25">
      <c r="A4" t="s">
        <v>78</v>
      </c>
      <c r="B4" t="s">
        <v>79</v>
      </c>
      <c r="C4" s="4" t="s">
        <v>20</v>
      </c>
      <c r="D4" s="4" t="s">
        <v>77</v>
      </c>
      <c r="E4" s="1">
        <v>2</v>
      </c>
      <c r="H4" s="1" t="s">
        <v>14</v>
      </c>
    </row>
    <row r="5" spans="1:10" x14ac:dyDescent="0.25">
      <c r="A5" t="s">
        <v>24</v>
      </c>
      <c r="B5" t="s">
        <v>25</v>
      </c>
      <c r="C5" s="4" t="s">
        <v>17</v>
      </c>
      <c r="D5" s="4" t="s">
        <v>77</v>
      </c>
      <c r="E5" s="1">
        <v>2</v>
      </c>
      <c r="F5" s="1" t="s">
        <v>14</v>
      </c>
      <c r="G5" s="1" t="s">
        <v>14</v>
      </c>
      <c r="H5" s="1" t="s">
        <v>14</v>
      </c>
      <c r="I5" s="1" t="s">
        <v>14</v>
      </c>
      <c r="J5" s="1" t="s">
        <v>14</v>
      </c>
    </row>
    <row r="6" spans="1:10" x14ac:dyDescent="0.25">
      <c r="A6" t="s">
        <v>26</v>
      </c>
      <c r="B6" t="s">
        <v>27</v>
      </c>
      <c r="C6" s="4" t="s">
        <v>17</v>
      </c>
      <c r="D6" s="4" t="s">
        <v>77</v>
      </c>
      <c r="E6" s="1">
        <v>2</v>
      </c>
      <c r="F6" s="1" t="s">
        <v>14</v>
      </c>
      <c r="G6" s="1" t="s">
        <v>14</v>
      </c>
      <c r="I6" s="1" t="s">
        <v>14</v>
      </c>
      <c r="J6" s="1" t="s">
        <v>14</v>
      </c>
    </row>
    <row r="7" spans="1:10" x14ac:dyDescent="0.25">
      <c r="A7" t="s">
        <v>28</v>
      </c>
      <c r="B7" t="s">
        <v>29</v>
      </c>
      <c r="C7" s="4" t="s">
        <v>30</v>
      </c>
      <c r="D7" s="4" t="s">
        <v>77</v>
      </c>
      <c r="E7" s="1">
        <v>2</v>
      </c>
      <c r="F7" s="1" t="s">
        <v>14</v>
      </c>
    </row>
    <row r="8" spans="1:10" x14ac:dyDescent="0.25">
      <c r="A8" t="s">
        <v>80</v>
      </c>
      <c r="B8" t="s">
        <v>81</v>
      </c>
      <c r="C8" s="4" t="s">
        <v>45</v>
      </c>
      <c r="D8" s="4" t="s">
        <v>77</v>
      </c>
      <c r="E8" s="1">
        <v>2</v>
      </c>
      <c r="F8" s="1" t="s">
        <v>14</v>
      </c>
      <c r="J8" s="1" t="s">
        <v>14</v>
      </c>
    </row>
    <row r="9" spans="1:10" x14ac:dyDescent="0.25">
      <c r="A9" t="s">
        <v>31</v>
      </c>
      <c r="B9" t="s">
        <v>32</v>
      </c>
      <c r="C9" s="4" t="s">
        <v>33</v>
      </c>
      <c r="D9" s="4" t="s">
        <v>77</v>
      </c>
      <c r="E9" s="1">
        <v>3</v>
      </c>
      <c r="F9" s="1" t="s">
        <v>14</v>
      </c>
      <c r="J9" s="1" t="s">
        <v>14</v>
      </c>
    </row>
    <row r="10" spans="1:10" x14ac:dyDescent="0.25">
      <c r="A10" t="s">
        <v>34</v>
      </c>
      <c r="B10" t="s">
        <v>35</v>
      </c>
      <c r="C10" s="4" t="s">
        <v>36</v>
      </c>
      <c r="D10" s="4" t="s">
        <v>77</v>
      </c>
      <c r="E10" s="1">
        <v>1</v>
      </c>
      <c r="F10" s="1" t="s">
        <v>14</v>
      </c>
    </row>
    <row r="11" spans="1:10" x14ac:dyDescent="0.25">
      <c r="A11" t="s">
        <v>37</v>
      </c>
      <c r="B11" t="s">
        <v>38</v>
      </c>
      <c r="C11" s="4" t="s">
        <v>39</v>
      </c>
      <c r="D11" s="4" t="s">
        <v>77</v>
      </c>
      <c r="E11" s="1">
        <v>1</v>
      </c>
      <c r="F11" s="1" t="s">
        <v>14</v>
      </c>
      <c r="G11" s="1" t="s">
        <v>14</v>
      </c>
      <c r="H11" s="1" t="s">
        <v>14</v>
      </c>
    </row>
    <row r="12" spans="1:10" x14ac:dyDescent="0.25">
      <c r="A12" t="s">
        <v>40</v>
      </c>
      <c r="B12" t="s">
        <v>41</v>
      </c>
      <c r="C12" s="4" t="s">
        <v>42</v>
      </c>
      <c r="D12" s="4" t="s">
        <v>77</v>
      </c>
      <c r="E12" s="1">
        <v>2</v>
      </c>
      <c r="F12" s="1" t="s">
        <v>14</v>
      </c>
      <c r="G12" s="1" t="s">
        <v>14</v>
      </c>
      <c r="H12" s="1" t="s">
        <v>14</v>
      </c>
      <c r="I12" s="1" t="s">
        <v>14</v>
      </c>
      <c r="J12" s="1" t="s">
        <v>14</v>
      </c>
    </row>
    <row r="13" spans="1:10" x14ac:dyDescent="0.25">
      <c r="A13" t="s">
        <v>49</v>
      </c>
      <c r="B13" t="s">
        <v>50</v>
      </c>
      <c r="C13" s="4" t="s">
        <v>48</v>
      </c>
      <c r="D13" s="4" t="s">
        <v>77</v>
      </c>
      <c r="E13" s="1">
        <v>2</v>
      </c>
      <c r="F13" s="1" t="s">
        <v>14</v>
      </c>
      <c r="J13" s="1" t="s">
        <v>14</v>
      </c>
    </row>
    <row r="14" spans="1:10" x14ac:dyDescent="0.25">
      <c r="A14" t="s">
        <v>51</v>
      </c>
      <c r="B14" t="s">
        <v>52</v>
      </c>
      <c r="C14" s="4" t="s">
        <v>53</v>
      </c>
      <c r="D14" s="4" t="s">
        <v>77</v>
      </c>
      <c r="E14" s="1">
        <v>2</v>
      </c>
      <c r="F14" s="1" t="s">
        <v>14</v>
      </c>
      <c r="G14" s="1" t="s">
        <v>14</v>
      </c>
      <c r="I14" s="1" t="s">
        <v>14</v>
      </c>
      <c r="J14" s="1" t="s">
        <v>14</v>
      </c>
    </row>
    <row r="15" spans="1:10" x14ac:dyDescent="0.25">
      <c r="A15" t="s">
        <v>54</v>
      </c>
      <c r="B15" t="s">
        <v>55</v>
      </c>
      <c r="C15" s="4" t="s">
        <v>20</v>
      </c>
      <c r="D15" s="4" t="s">
        <v>77</v>
      </c>
      <c r="E15" s="1">
        <v>2</v>
      </c>
      <c r="F15" s="1" t="s">
        <v>14</v>
      </c>
      <c r="G15" s="1" t="s">
        <v>14</v>
      </c>
      <c r="I15" s="1" t="s">
        <v>14</v>
      </c>
      <c r="J15" s="1" t="s">
        <v>14</v>
      </c>
    </row>
    <row r="16" spans="1:10" x14ac:dyDescent="0.25">
      <c r="A16" t="s">
        <v>56</v>
      </c>
      <c r="B16" t="s">
        <v>57</v>
      </c>
      <c r="C16" s="4" t="s">
        <v>48</v>
      </c>
      <c r="D16" s="4" t="s">
        <v>77</v>
      </c>
      <c r="E16" s="1">
        <v>2</v>
      </c>
      <c r="F16" s="1" t="s">
        <v>14</v>
      </c>
      <c r="G16" s="1" t="s">
        <v>14</v>
      </c>
      <c r="H16" s="1" t="s">
        <v>14</v>
      </c>
    </row>
    <row r="17" spans="1:10" x14ac:dyDescent="0.25">
      <c r="A17" t="s">
        <v>82</v>
      </c>
      <c r="B17" t="s">
        <v>83</v>
      </c>
      <c r="C17" s="4" t="s">
        <v>84</v>
      </c>
      <c r="D17" s="4" t="s">
        <v>77</v>
      </c>
      <c r="E17" s="1">
        <v>1</v>
      </c>
      <c r="F17" s="1" t="s">
        <v>14</v>
      </c>
    </row>
    <row r="18" spans="1:10" x14ac:dyDescent="0.25">
      <c r="A18" t="s">
        <v>58</v>
      </c>
      <c r="B18" t="s">
        <v>59</v>
      </c>
      <c r="C18" s="4" t="s">
        <v>60</v>
      </c>
      <c r="D18" s="4" t="s">
        <v>77</v>
      </c>
      <c r="E18" s="1">
        <v>1</v>
      </c>
      <c r="F18" s="1" t="s">
        <v>14</v>
      </c>
    </row>
    <row r="19" spans="1:10" x14ac:dyDescent="0.25">
      <c r="A19" t="s">
        <v>63</v>
      </c>
      <c r="B19" t="s">
        <v>64</v>
      </c>
      <c r="C19" s="4" t="s">
        <v>60</v>
      </c>
      <c r="D19" s="4" t="s">
        <v>77</v>
      </c>
      <c r="E19" s="1">
        <v>1</v>
      </c>
      <c r="F19" s="1" t="s">
        <v>14</v>
      </c>
      <c r="J19" s="1" t="s">
        <v>14</v>
      </c>
    </row>
    <row r="20" spans="1:10" x14ac:dyDescent="0.25">
      <c r="A20" t="s">
        <v>65</v>
      </c>
      <c r="B20" t="s">
        <v>66</v>
      </c>
      <c r="C20" s="4" t="s">
        <v>67</v>
      </c>
      <c r="D20" s="4" t="s">
        <v>77</v>
      </c>
      <c r="E20" s="1">
        <v>2</v>
      </c>
      <c r="F20" s="1" t="s">
        <v>14</v>
      </c>
      <c r="G20" s="1" t="s">
        <v>14</v>
      </c>
      <c r="H20" s="1" t="s">
        <v>14</v>
      </c>
      <c r="I20" s="1" t="s">
        <v>14</v>
      </c>
    </row>
    <row r="21" spans="1:10" x14ac:dyDescent="0.25">
      <c r="A21" t="s">
        <v>68</v>
      </c>
      <c r="B21" t="s">
        <v>69</v>
      </c>
      <c r="C21" s="4" t="s">
        <v>67</v>
      </c>
      <c r="D21" s="4" t="s">
        <v>77</v>
      </c>
      <c r="E21" s="1">
        <v>1</v>
      </c>
      <c r="F21" s="1" t="s">
        <v>14</v>
      </c>
      <c r="G21" s="1" t="s">
        <v>14</v>
      </c>
      <c r="H21" s="1" t="s">
        <v>14</v>
      </c>
      <c r="I21" s="1" t="s">
        <v>14</v>
      </c>
    </row>
    <row r="22" spans="1:10" x14ac:dyDescent="0.25">
      <c r="A22" s="7" t="s">
        <v>85</v>
      </c>
      <c r="B22" s="7" t="s">
        <v>86</v>
      </c>
      <c r="C22" s="8" t="s">
        <v>67</v>
      </c>
      <c r="D22" s="8" t="s">
        <v>77</v>
      </c>
      <c r="E22" s="12">
        <v>1</v>
      </c>
    </row>
    <row r="23" spans="1:10" x14ac:dyDescent="0.25">
      <c r="A23" t="s">
        <v>70</v>
      </c>
      <c r="B23" t="s">
        <v>71</v>
      </c>
      <c r="C23" s="4" t="s">
        <v>67</v>
      </c>
      <c r="D23" s="4" t="s">
        <v>77</v>
      </c>
      <c r="E23" s="1">
        <v>1</v>
      </c>
      <c r="F23" s="1" t="s">
        <v>14</v>
      </c>
      <c r="G23" s="1" t="s">
        <v>14</v>
      </c>
    </row>
    <row r="24" spans="1:10" x14ac:dyDescent="0.25">
      <c r="A24" t="s">
        <v>72</v>
      </c>
      <c r="B24" t="s">
        <v>73</v>
      </c>
      <c r="C24" s="4" t="s">
        <v>33</v>
      </c>
      <c r="D24" s="4" t="s">
        <v>77</v>
      </c>
      <c r="E24" s="1">
        <v>2</v>
      </c>
      <c r="G24" s="1" t="s">
        <v>14</v>
      </c>
    </row>
    <row r="25" spans="1:10" x14ac:dyDescent="0.25">
      <c r="A25" t="s">
        <v>74</v>
      </c>
      <c r="B25" t="s">
        <v>75</v>
      </c>
      <c r="C25" s="4" t="s">
        <v>33</v>
      </c>
      <c r="D25" s="4" t="s">
        <v>77</v>
      </c>
      <c r="E25" s="1">
        <v>2</v>
      </c>
      <c r="F25" s="1" t="s">
        <v>14</v>
      </c>
      <c r="J25" s="1" t="s">
        <v>14</v>
      </c>
    </row>
    <row r="27" spans="1:10" x14ac:dyDescent="0.25">
      <c r="F27" s="1">
        <f>COUNTIF(osoblje[ICT],"+")</f>
        <v>21</v>
      </c>
      <c r="G27" s="1">
        <f>COUNTIF(osoblje[elektrotehnika],"+")</f>
        <v>13</v>
      </c>
      <c r="H27" s="1">
        <f>COUNTIF(osoblje[graditeljstvo],"+")</f>
        <v>8</v>
      </c>
      <c r="I27" s="1">
        <f>COUNTIF(osoblje[mehatronika],"+")</f>
        <v>7</v>
      </c>
      <c r="J27" s="1">
        <f>COUNTIF(osoblje[STT],"+")</f>
        <v>12</v>
      </c>
    </row>
  </sheetData>
  <conditionalFormatting sqref="F2:J25">
    <cfRule type="cellIs" dxfId="28" priority="1" operator="equal">
      <formula>"+"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F1" workbookViewId="0">
      <selection activeCell="K28" sqref="K28"/>
    </sheetView>
  </sheetViews>
  <sheetFormatPr defaultRowHeight="15" x14ac:dyDescent="0.25"/>
  <cols>
    <col min="1" max="1" width="55" bestFit="1" customWidth="1"/>
    <col min="2" max="2" width="15.42578125" style="3" bestFit="1" customWidth="1"/>
    <col min="3" max="3" width="15.42578125" style="3" customWidth="1"/>
    <col min="4" max="4" width="10.42578125" bestFit="1" customWidth="1"/>
    <col min="5" max="5" width="17" bestFit="1" customWidth="1"/>
    <col min="6" max="6" width="33.28515625" bestFit="1" customWidth="1"/>
    <col min="7" max="9" width="31.140625" customWidth="1"/>
    <col min="10" max="10" width="30.85546875" customWidth="1"/>
    <col min="11" max="11" width="15" customWidth="1"/>
    <col min="12" max="12" width="16.42578125" bestFit="1" customWidth="1"/>
    <col min="13" max="13" width="14.85546875" bestFit="1" customWidth="1"/>
    <col min="14" max="14" width="14.7109375" bestFit="1" customWidth="1"/>
  </cols>
  <sheetData>
    <row r="1" spans="1:14" x14ac:dyDescent="0.25">
      <c r="A1" s="9" t="s">
        <v>0</v>
      </c>
      <c r="B1" s="9" t="s">
        <v>1</v>
      </c>
      <c r="C1" s="9" t="s">
        <v>87</v>
      </c>
      <c r="D1" s="9" t="s">
        <v>2</v>
      </c>
      <c r="E1" s="9" t="s">
        <v>88</v>
      </c>
      <c r="F1" s="9" t="s">
        <v>89</v>
      </c>
      <c r="G1" s="9" t="s">
        <v>90</v>
      </c>
      <c r="H1" s="9" t="s">
        <v>293</v>
      </c>
      <c r="I1" s="9" t="s">
        <v>294</v>
      </c>
      <c r="J1" s="9" t="s">
        <v>91</v>
      </c>
      <c r="K1" s="9" t="s">
        <v>5</v>
      </c>
      <c r="L1" s="9" t="s">
        <v>178</v>
      </c>
      <c r="M1" s="9" t="s">
        <v>179</v>
      </c>
      <c r="N1" s="9" t="s">
        <v>180</v>
      </c>
    </row>
    <row r="2" spans="1:14" x14ac:dyDescent="0.25">
      <c r="A2" t="s">
        <v>10</v>
      </c>
      <c r="B2" t="s">
        <v>11</v>
      </c>
      <c r="C2"/>
      <c r="D2" t="s">
        <v>12</v>
      </c>
      <c r="E2">
        <v>2020</v>
      </c>
      <c r="F2" t="s">
        <v>92</v>
      </c>
      <c r="G2" s="14" t="s">
        <v>93</v>
      </c>
      <c r="H2" s="19"/>
      <c r="I2" s="14"/>
      <c r="J2" t="s">
        <v>94</v>
      </c>
      <c r="K2" s="21" t="s">
        <v>14</v>
      </c>
      <c r="L2" s="21" t="s">
        <v>14</v>
      </c>
      <c r="M2" s="1"/>
      <c r="N2" s="1"/>
    </row>
    <row r="3" spans="1:14" x14ac:dyDescent="0.25">
      <c r="A3" t="s">
        <v>15</v>
      </c>
      <c r="B3" t="s">
        <v>16</v>
      </c>
      <c r="C3"/>
      <c r="D3" t="s">
        <v>17</v>
      </c>
      <c r="E3">
        <v>2021</v>
      </c>
      <c r="F3" t="s">
        <v>95</v>
      </c>
      <c r="G3" s="14" t="s">
        <v>96</v>
      </c>
      <c r="H3" t="s">
        <v>295</v>
      </c>
      <c r="I3" s="14" t="s">
        <v>296</v>
      </c>
      <c r="J3" t="s">
        <v>97</v>
      </c>
      <c r="K3" s="21" t="s">
        <v>14</v>
      </c>
      <c r="L3" s="21" t="s">
        <v>14</v>
      </c>
      <c r="M3" s="21" t="s">
        <v>14</v>
      </c>
      <c r="N3" s="1"/>
    </row>
    <row r="4" spans="1:14" x14ac:dyDescent="0.25">
      <c r="A4" t="s">
        <v>18</v>
      </c>
      <c r="B4" t="s">
        <v>19</v>
      </c>
      <c r="C4"/>
      <c r="D4" t="s">
        <v>20</v>
      </c>
      <c r="E4">
        <v>2021</v>
      </c>
      <c r="F4" t="s">
        <v>98</v>
      </c>
      <c r="G4" s="14" t="s">
        <v>99</v>
      </c>
      <c r="H4" t="s">
        <v>297</v>
      </c>
      <c r="I4" s="14" t="s">
        <v>298</v>
      </c>
      <c r="J4" t="s">
        <v>100</v>
      </c>
      <c r="K4" s="21" t="s">
        <v>14</v>
      </c>
      <c r="L4" s="21" t="s">
        <v>14</v>
      </c>
      <c r="M4" s="1"/>
      <c r="N4" s="1"/>
    </row>
    <row r="5" spans="1:14" x14ac:dyDescent="0.25">
      <c r="A5" t="s">
        <v>78</v>
      </c>
      <c r="B5" t="s">
        <v>79</v>
      </c>
      <c r="C5"/>
      <c r="D5" t="s">
        <v>20</v>
      </c>
      <c r="E5">
        <v>2017</v>
      </c>
      <c r="F5" s="13" t="s">
        <v>101</v>
      </c>
      <c r="G5" s="14" t="s">
        <v>102</v>
      </c>
      <c r="H5" t="s">
        <v>299</v>
      </c>
      <c r="I5" s="14" t="s">
        <v>300</v>
      </c>
      <c r="J5" t="s">
        <v>103</v>
      </c>
      <c r="K5" s="1"/>
      <c r="L5" s="1"/>
      <c r="M5" s="21" t="s">
        <v>14</v>
      </c>
      <c r="N5" s="1"/>
    </row>
    <row r="6" spans="1:14" x14ac:dyDescent="0.25">
      <c r="A6" t="s">
        <v>21</v>
      </c>
      <c r="B6" t="s">
        <v>22</v>
      </c>
      <c r="C6"/>
      <c r="D6" t="s">
        <v>23</v>
      </c>
      <c r="E6">
        <v>2021</v>
      </c>
      <c r="F6" t="s">
        <v>104</v>
      </c>
      <c r="G6" s="14" t="s">
        <v>105</v>
      </c>
      <c r="H6" t="s">
        <v>301</v>
      </c>
      <c r="I6" s="14" t="s">
        <v>302</v>
      </c>
      <c r="J6" t="s">
        <v>106</v>
      </c>
      <c r="K6" s="21" t="s">
        <v>14</v>
      </c>
      <c r="L6" s="21" t="s">
        <v>14</v>
      </c>
      <c r="M6" s="21" t="s">
        <v>14</v>
      </c>
      <c r="N6" s="1"/>
    </row>
    <row r="7" spans="1:14" x14ac:dyDescent="0.25">
      <c r="A7" t="s">
        <v>24</v>
      </c>
      <c r="B7" t="s">
        <v>25</v>
      </c>
      <c r="C7"/>
      <c r="D7" t="s">
        <v>17</v>
      </c>
      <c r="E7">
        <v>2021</v>
      </c>
      <c r="F7" s="13"/>
      <c r="G7" s="14" t="s">
        <v>107</v>
      </c>
      <c r="H7" s="13" t="s">
        <v>303</v>
      </c>
      <c r="I7" s="14" t="s">
        <v>304</v>
      </c>
      <c r="J7" t="s">
        <v>108</v>
      </c>
      <c r="K7" s="21" t="s">
        <v>14</v>
      </c>
      <c r="L7" s="21" t="s">
        <v>14</v>
      </c>
      <c r="M7" s="21" t="s">
        <v>14</v>
      </c>
      <c r="N7" s="21" t="s">
        <v>14</v>
      </c>
    </row>
    <row r="8" spans="1:14" x14ac:dyDescent="0.25">
      <c r="A8" t="s">
        <v>26</v>
      </c>
      <c r="B8" t="s">
        <v>27</v>
      </c>
      <c r="C8"/>
      <c r="D8" t="s">
        <v>17</v>
      </c>
      <c r="E8">
        <v>2021</v>
      </c>
      <c r="F8" t="s">
        <v>109</v>
      </c>
      <c r="G8" s="14" t="s">
        <v>110</v>
      </c>
      <c r="H8" t="s">
        <v>305</v>
      </c>
      <c r="I8" s="14" t="s">
        <v>306</v>
      </c>
      <c r="J8" t="s">
        <v>111</v>
      </c>
      <c r="K8" s="21" t="s">
        <v>14</v>
      </c>
      <c r="L8" s="21" t="s">
        <v>14</v>
      </c>
      <c r="M8" s="1"/>
      <c r="N8" s="21" t="s">
        <v>14</v>
      </c>
    </row>
    <row r="9" spans="1:14" x14ac:dyDescent="0.25">
      <c r="A9" t="s">
        <v>28</v>
      </c>
      <c r="B9" t="s">
        <v>29</v>
      </c>
      <c r="C9"/>
      <c r="D9" t="s">
        <v>30</v>
      </c>
      <c r="E9">
        <v>2021</v>
      </c>
      <c r="F9" t="s">
        <v>112</v>
      </c>
      <c r="G9" s="14" t="s">
        <v>113</v>
      </c>
      <c r="H9" t="s">
        <v>307</v>
      </c>
      <c r="I9" s="14" t="s">
        <v>308</v>
      </c>
      <c r="J9" t="s">
        <v>114</v>
      </c>
      <c r="K9" s="21" t="s">
        <v>14</v>
      </c>
      <c r="L9" s="1"/>
      <c r="M9" s="1"/>
      <c r="N9" s="1"/>
    </row>
    <row r="10" spans="1:14" x14ac:dyDescent="0.25">
      <c r="A10" t="s">
        <v>80</v>
      </c>
      <c r="B10" t="s">
        <v>81</v>
      </c>
      <c r="C10"/>
      <c r="D10" t="s">
        <v>45</v>
      </c>
      <c r="E10">
        <v>2021</v>
      </c>
      <c r="F10" t="s">
        <v>115</v>
      </c>
      <c r="G10" s="14" t="s">
        <v>116</v>
      </c>
      <c r="I10" s="14"/>
      <c r="J10" t="s">
        <v>117</v>
      </c>
      <c r="K10" s="21" t="s">
        <v>14</v>
      </c>
      <c r="L10" s="1"/>
      <c r="M10" s="1"/>
      <c r="N10" s="1"/>
    </row>
    <row r="11" spans="1:14" x14ac:dyDescent="0.25">
      <c r="A11" t="s">
        <v>31</v>
      </c>
      <c r="B11" t="s">
        <v>32</v>
      </c>
      <c r="C11"/>
      <c r="D11" t="s">
        <v>33</v>
      </c>
      <c r="E11">
        <v>2020</v>
      </c>
      <c r="F11" t="s">
        <v>118</v>
      </c>
      <c r="G11" s="14" t="s">
        <v>119</v>
      </c>
      <c r="H11" t="s">
        <v>309</v>
      </c>
      <c r="I11" s="14" t="s">
        <v>310</v>
      </c>
      <c r="J11" t="s">
        <v>120</v>
      </c>
      <c r="K11" s="21" t="s">
        <v>14</v>
      </c>
      <c r="L11" s="1"/>
      <c r="M11" s="1"/>
      <c r="N11" s="1"/>
    </row>
    <row r="12" spans="1:14" x14ac:dyDescent="0.25">
      <c r="A12" t="s">
        <v>34</v>
      </c>
      <c r="B12" t="s">
        <v>35</v>
      </c>
      <c r="C12"/>
      <c r="D12" t="s">
        <v>36</v>
      </c>
      <c r="E12">
        <v>2021</v>
      </c>
      <c r="F12" t="s">
        <v>121</v>
      </c>
      <c r="G12" s="14" t="s">
        <v>122</v>
      </c>
      <c r="H12" t="s">
        <v>311</v>
      </c>
      <c r="I12" s="14" t="s">
        <v>312</v>
      </c>
      <c r="J12" t="s">
        <v>123</v>
      </c>
      <c r="K12" s="21" t="s">
        <v>14</v>
      </c>
      <c r="L12" s="1"/>
      <c r="M12" s="1"/>
      <c r="N12" s="1"/>
    </row>
    <row r="13" spans="1:14" x14ac:dyDescent="0.25">
      <c r="A13" t="s">
        <v>37</v>
      </c>
      <c r="B13" t="s">
        <v>38</v>
      </c>
      <c r="C13"/>
      <c r="D13" t="s">
        <v>39</v>
      </c>
      <c r="E13">
        <v>2021</v>
      </c>
      <c r="F13" s="13" t="s">
        <v>124</v>
      </c>
      <c r="G13" s="14" t="s">
        <v>125</v>
      </c>
      <c r="H13" t="s">
        <v>313</v>
      </c>
      <c r="I13" s="14" t="s">
        <v>314</v>
      </c>
      <c r="J13" t="s">
        <v>126</v>
      </c>
      <c r="K13" s="21" t="s">
        <v>14</v>
      </c>
      <c r="L13" s="21" t="s">
        <v>14</v>
      </c>
      <c r="M13" s="21" t="s">
        <v>14</v>
      </c>
      <c r="N13" s="21" t="s">
        <v>14</v>
      </c>
    </row>
    <row r="14" spans="1:14" x14ac:dyDescent="0.25">
      <c r="A14" t="s">
        <v>40</v>
      </c>
      <c r="B14" t="s">
        <v>41</v>
      </c>
      <c r="C14"/>
      <c r="D14" t="s">
        <v>42</v>
      </c>
      <c r="E14">
        <v>2021</v>
      </c>
      <c r="F14" t="s">
        <v>127</v>
      </c>
      <c r="G14" s="14" t="s">
        <v>128</v>
      </c>
      <c r="H14" t="s">
        <v>315</v>
      </c>
      <c r="I14" s="14" t="s">
        <v>316</v>
      </c>
      <c r="J14" t="s">
        <v>129</v>
      </c>
      <c r="K14" s="1"/>
      <c r="L14" s="21" t="s">
        <v>14</v>
      </c>
      <c r="M14" s="21" t="s">
        <v>14</v>
      </c>
      <c r="N14" s="21" t="s">
        <v>14</v>
      </c>
    </row>
    <row r="15" spans="1:14" x14ac:dyDescent="0.25">
      <c r="A15" t="s">
        <v>43</v>
      </c>
      <c r="B15" t="s">
        <v>44</v>
      </c>
      <c r="C15"/>
      <c r="D15" t="s">
        <v>45</v>
      </c>
      <c r="E15">
        <v>2020</v>
      </c>
      <c r="F15" t="s">
        <v>130</v>
      </c>
      <c r="G15" s="14" t="s">
        <v>131</v>
      </c>
      <c r="H15" t="s">
        <v>317</v>
      </c>
      <c r="I15" s="14" t="s">
        <v>318</v>
      </c>
      <c r="J15" t="s">
        <v>132</v>
      </c>
      <c r="K15" s="1"/>
      <c r="L15" s="21" t="s">
        <v>14</v>
      </c>
      <c r="M15" s="1"/>
      <c r="N15" s="1"/>
    </row>
    <row r="16" spans="1:14" x14ac:dyDescent="0.25">
      <c r="A16" t="s">
        <v>46</v>
      </c>
      <c r="B16" t="s">
        <v>47</v>
      </c>
      <c r="C16"/>
      <c r="D16" t="s">
        <v>48</v>
      </c>
      <c r="E16">
        <v>2021</v>
      </c>
      <c r="F16" t="s">
        <v>133</v>
      </c>
      <c r="G16" s="14" t="s">
        <v>134</v>
      </c>
      <c r="H16" t="s">
        <v>319</v>
      </c>
      <c r="I16" s="14"/>
      <c r="J16" t="s">
        <v>135</v>
      </c>
      <c r="K16" s="21" t="s">
        <v>14</v>
      </c>
      <c r="L16" s="21" t="s">
        <v>14</v>
      </c>
      <c r="M16" s="21" t="s">
        <v>14</v>
      </c>
      <c r="N16" s="21" t="s">
        <v>14</v>
      </c>
    </row>
    <row r="17" spans="1:14" x14ac:dyDescent="0.25">
      <c r="A17" t="s">
        <v>49</v>
      </c>
      <c r="B17" t="s">
        <v>50</v>
      </c>
      <c r="C17"/>
      <c r="D17" t="s">
        <v>48</v>
      </c>
      <c r="E17">
        <v>2021</v>
      </c>
      <c r="F17" t="s">
        <v>136</v>
      </c>
      <c r="G17" s="14" t="s">
        <v>137</v>
      </c>
      <c r="I17" s="14"/>
      <c r="J17" t="s">
        <v>138</v>
      </c>
      <c r="K17" s="21" t="s">
        <v>14</v>
      </c>
      <c r="L17" s="1"/>
      <c r="M17" s="1"/>
      <c r="N17" s="1"/>
    </row>
    <row r="18" spans="1:14" x14ac:dyDescent="0.25">
      <c r="A18" t="s">
        <v>51</v>
      </c>
      <c r="B18" t="s">
        <v>52</v>
      </c>
      <c r="C18"/>
      <c r="D18" t="s">
        <v>53</v>
      </c>
      <c r="E18">
        <v>2020</v>
      </c>
      <c r="F18" t="s">
        <v>139</v>
      </c>
      <c r="G18" s="14" t="s">
        <v>140</v>
      </c>
      <c r="I18" s="14"/>
      <c r="K18" s="21" t="s">
        <v>14</v>
      </c>
      <c r="L18" s="21" t="s">
        <v>14</v>
      </c>
      <c r="M18" s="1"/>
      <c r="N18" s="21" t="s">
        <v>14</v>
      </c>
    </row>
    <row r="19" spans="1:14" x14ac:dyDescent="0.25">
      <c r="A19" t="s">
        <v>141</v>
      </c>
      <c r="B19" t="s">
        <v>57</v>
      </c>
      <c r="C19" t="s">
        <v>142</v>
      </c>
      <c r="D19" t="s">
        <v>48</v>
      </c>
      <c r="E19">
        <v>2021</v>
      </c>
      <c r="F19" t="s">
        <v>143</v>
      </c>
      <c r="G19" s="14" t="s">
        <v>144</v>
      </c>
      <c r="H19" t="s">
        <v>320</v>
      </c>
      <c r="I19" s="14" t="s">
        <v>321</v>
      </c>
      <c r="J19" t="s">
        <v>145</v>
      </c>
      <c r="K19" s="21" t="s">
        <v>14</v>
      </c>
      <c r="L19" s="21" t="s">
        <v>14</v>
      </c>
      <c r="M19" s="21" t="s">
        <v>14</v>
      </c>
      <c r="N19" s="1"/>
    </row>
    <row r="20" spans="1:14" x14ac:dyDescent="0.25">
      <c r="A20" t="s">
        <v>54</v>
      </c>
      <c r="B20" t="s">
        <v>55</v>
      </c>
      <c r="C20"/>
      <c r="D20" t="s">
        <v>20</v>
      </c>
      <c r="E20">
        <v>2021</v>
      </c>
      <c r="F20" t="s">
        <v>146</v>
      </c>
      <c r="G20" s="14" t="s">
        <v>147</v>
      </c>
      <c r="I20" s="14"/>
      <c r="J20" t="s">
        <v>148</v>
      </c>
      <c r="K20" s="21" t="s">
        <v>14</v>
      </c>
      <c r="L20" s="21" t="s">
        <v>14</v>
      </c>
      <c r="M20" s="1"/>
      <c r="N20" s="21" t="s">
        <v>14</v>
      </c>
    </row>
    <row r="21" spans="1:14" x14ac:dyDescent="0.25">
      <c r="A21" t="s">
        <v>82</v>
      </c>
      <c r="B21" t="s">
        <v>83</v>
      </c>
      <c r="C21"/>
      <c r="D21" t="s">
        <v>84</v>
      </c>
      <c r="E21">
        <v>2021</v>
      </c>
      <c r="G21" s="13"/>
      <c r="H21" t="s">
        <v>322</v>
      </c>
      <c r="I21" s="14" t="s">
        <v>323</v>
      </c>
      <c r="J21" t="s">
        <v>149</v>
      </c>
      <c r="K21" s="21" t="s">
        <v>14</v>
      </c>
      <c r="L21" s="1"/>
      <c r="M21" s="1"/>
      <c r="N21" s="1"/>
    </row>
    <row r="22" spans="1:14" x14ac:dyDescent="0.25">
      <c r="A22" t="s">
        <v>58</v>
      </c>
      <c r="B22" t="s">
        <v>59</v>
      </c>
      <c r="C22"/>
      <c r="D22" t="s">
        <v>60</v>
      </c>
      <c r="E22">
        <v>2021</v>
      </c>
      <c r="F22" t="s">
        <v>150</v>
      </c>
      <c r="G22" s="14" t="s">
        <v>151</v>
      </c>
      <c r="H22" t="s">
        <v>324</v>
      </c>
      <c r="I22" s="14"/>
      <c r="J22" t="s">
        <v>152</v>
      </c>
      <c r="K22" s="21" t="s">
        <v>14</v>
      </c>
      <c r="L22" s="1"/>
      <c r="M22" s="1"/>
      <c r="N22" s="1"/>
    </row>
    <row r="23" spans="1:14" x14ac:dyDescent="0.25">
      <c r="A23" t="s">
        <v>61</v>
      </c>
      <c r="B23" t="s">
        <v>62</v>
      </c>
      <c r="C23"/>
      <c r="D23" t="s">
        <v>60</v>
      </c>
      <c r="E23">
        <v>2021</v>
      </c>
      <c r="F23" t="s">
        <v>153</v>
      </c>
      <c r="G23" s="14" t="s">
        <v>154</v>
      </c>
      <c r="H23" t="s">
        <v>325</v>
      </c>
      <c r="I23" s="14" t="s">
        <v>326</v>
      </c>
      <c r="J23" t="s">
        <v>155</v>
      </c>
      <c r="K23" s="21" t="s">
        <v>14</v>
      </c>
      <c r="L23" s="21" t="s">
        <v>14</v>
      </c>
      <c r="M23" s="1"/>
      <c r="N23" s="1"/>
    </row>
    <row r="24" spans="1:14" x14ac:dyDescent="0.25">
      <c r="A24" t="s">
        <v>63</v>
      </c>
      <c r="B24" t="s">
        <v>64</v>
      </c>
      <c r="C24"/>
      <c r="D24" t="s">
        <v>60</v>
      </c>
      <c r="E24">
        <v>2021</v>
      </c>
      <c r="F24" t="s">
        <v>156</v>
      </c>
      <c r="G24" s="14" t="s">
        <v>157</v>
      </c>
      <c r="H24" t="s">
        <v>327</v>
      </c>
      <c r="I24" s="14" t="s">
        <v>328</v>
      </c>
      <c r="J24" t="s">
        <v>158</v>
      </c>
      <c r="K24" s="21" t="s">
        <v>14</v>
      </c>
      <c r="L24" s="1"/>
      <c r="M24" s="1"/>
      <c r="N24" s="1"/>
    </row>
    <row r="25" spans="1:14" x14ac:dyDescent="0.25">
      <c r="A25" t="s">
        <v>65</v>
      </c>
      <c r="B25" t="s">
        <v>66</v>
      </c>
      <c r="C25"/>
      <c r="D25" t="s">
        <v>67</v>
      </c>
      <c r="E25">
        <v>2021</v>
      </c>
      <c r="F25" t="s">
        <v>159</v>
      </c>
      <c r="G25" s="14" t="s">
        <v>160</v>
      </c>
      <c r="H25" t="s">
        <v>329</v>
      </c>
      <c r="I25" s="14" t="s">
        <v>330</v>
      </c>
      <c r="J25" t="s">
        <v>161</v>
      </c>
      <c r="K25" s="21" t="s">
        <v>14</v>
      </c>
      <c r="L25" s="21" t="s">
        <v>14</v>
      </c>
      <c r="M25" s="21" t="s">
        <v>14</v>
      </c>
      <c r="N25" s="21" t="s">
        <v>14</v>
      </c>
    </row>
    <row r="26" spans="1:14" x14ac:dyDescent="0.25">
      <c r="A26" t="s">
        <v>68</v>
      </c>
      <c r="B26" t="s">
        <v>69</v>
      </c>
      <c r="C26"/>
      <c r="D26" t="s">
        <v>67</v>
      </c>
      <c r="E26">
        <v>2020</v>
      </c>
      <c r="F26" t="s">
        <v>162</v>
      </c>
      <c r="G26" s="14" t="s">
        <v>163</v>
      </c>
      <c r="H26" t="s">
        <v>331</v>
      </c>
      <c r="I26" s="14" t="s">
        <v>332</v>
      </c>
      <c r="J26" t="s">
        <v>164</v>
      </c>
      <c r="K26" s="21" t="s">
        <v>14</v>
      </c>
      <c r="L26" s="21" t="s">
        <v>14</v>
      </c>
      <c r="M26" s="21" t="s">
        <v>14</v>
      </c>
      <c r="N26" s="21" t="s">
        <v>14</v>
      </c>
    </row>
    <row r="27" spans="1:14" x14ac:dyDescent="0.25">
      <c r="A27" t="s">
        <v>85</v>
      </c>
      <c r="B27" t="s">
        <v>86</v>
      </c>
      <c r="C27"/>
      <c r="D27" t="s">
        <v>67</v>
      </c>
      <c r="E27">
        <v>2017</v>
      </c>
      <c r="F27" t="s">
        <v>165</v>
      </c>
      <c r="G27" s="14" t="s">
        <v>166</v>
      </c>
      <c r="H27" t="s">
        <v>333</v>
      </c>
      <c r="I27" s="14" t="s">
        <v>334</v>
      </c>
      <c r="J27" t="s">
        <v>167</v>
      </c>
      <c r="K27" s="1"/>
      <c r="L27" s="1"/>
      <c r="M27" s="1"/>
      <c r="N27" s="1"/>
    </row>
    <row r="28" spans="1:14" x14ac:dyDescent="0.25">
      <c r="A28" t="s">
        <v>70</v>
      </c>
      <c r="B28" t="s">
        <v>71</v>
      </c>
      <c r="C28"/>
      <c r="D28" t="s">
        <v>67</v>
      </c>
      <c r="E28">
        <v>2020</v>
      </c>
      <c r="F28" t="s">
        <v>168</v>
      </c>
      <c r="G28" s="14" t="s">
        <v>169</v>
      </c>
      <c r="H28" t="s">
        <v>335</v>
      </c>
      <c r="I28" s="14"/>
      <c r="J28" t="s">
        <v>170</v>
      </c>
      <c r="K28" s="21" t="s">
        <v>14</v>
      </c>
      <c r="L28" s="21" t="s">
        <v>14</v>
      </c>
      <c r="M28" s="1"/>
      <c r="N28" s="1"/>
    </row>
    <row r="29" spans="1:14" ht="30" x14ac:dyDescent="0.25">
      <c r="A29" t="s">
        <v>72</v>
      </c>
      <c r="B29" t="s">
        <v>73</v>
      </c>
      <c r="C29"/>
      <c r="D29" t="s">
        <v>33</v>
      </c>
      <c r="E29">
        <v>2021</v>
      </c>
      <c r="F29" t="s">
        <v>171</v>
      </c>
      <c r="G29" s="14" t="s">
        <v>172</v>
      </c>
      <c r="H29" t="s">
        <v>336</v>
      </c>
      <c r="I29" s="14" t="s">
        <v>337</v>
      </c>
      <c r="J29" t="s">
        <v>173</v>
      </c>
      <c r="K29" s="21" t="s">
        <v>14</v>
      </c>
      <c r="L29" s="21" t="s">
        <v>14</v>
      </c>
      <c r="M29" s="1"/>
      <c r="N29" s="1"/>
    </row>
    <row r="30" spans="1:14" x14ac:dyDescent="0.25">
      <c r="A30" t="s">
        <v>74</v>
      </c>
      <c r="B30" t="s">
        <v>174</v>
      </c>
      <c r="C30"/>
      <c r="D30" t="s">
        <v>33</v>
      </c>
      <c r="E30">
        <v>2021</v>
      </c>
      <c r="F30" t="s">
        <v>175</v>
      </c>
      <c r="G30" s="14" t="s">
        <v>176</v>
      </c>
      <c r="I30" s="14"/>
      <c r="J30" t="s">
        <v>177</v>
      </c>
      <c r="K30" s="21" t="s">
        <v>14</v>
      </c>
      <c r="L30" s="1"/>
      <c r="M30" s="1"/>
      <c r="N30" s="1"/>
    </row>
    <row r="31" spans="1:14" x14ac:dyDescent="0.25">
      <c r="A31" s="6"/>
      <c r="B31" s="6"/>
      <c r="C31" s="6"/>
      <c r="D31" s="6"/>
    </row>
    <row r="32" spans="1:14" x14ac:dyDescent="0.25">
      <c r="A32" s="6"/>
      <c r="B32" s="6"/>
      <c r="C32" s="6"/>
      <c r="D32" s="6"/>
    </row>
    <row r="33" spans="1:4" x14ac:dyDescent="0.25">
      <c r="A33" s="6"/>
      <c r="B33" s="6"/>
      <c r="C33" s="6"/>
      <c r="D33" s="6"/>
    </row>
    <row r="34" spans="1:4" x14ac:dyDescent="0.25">
      <c r="A34" s="6"/>
      <c r="B34" s="6"/>
      <c r="C34" s="6"/>
      <c r="D34" s="6"/>
    </row>
    <row r="35" spans="1:4" x14ac:dyDescent="0.25">
      <c r="A35" s="6"/>
      <c r="B35" s="6"/>
      <c r="C35" s="6"/>
      <c r="D35" s="6"/>
    </row>
    <row r="36" spans="1:4" x14ac:dyDescent="0.25">
      <c r="A36" s="6"/>
      <c r="B36" s="6"/>
      <c r="C36" s="6"/>
      <c r="D36" s="6"/>
    </row>
    <row r="37" spans="1:4" x14ac:dyDescent="0.25">
      <c r="A37" s="10"/>
      <c r="B37" s="10"/>
      <c r="C37" s="10"/>
      <c r="D37" s="10"/>
    </row>
  </sheetData>
  <hyperlinks>
    <hyperlink ref="G19" r:id="rId1"/>
    <hyperlink ref="G7" r:id="rId2"/>
    <hyperlink ref="G13" r:id="rId3"/>
    <hyperlink ref="G27" r:id="rId4"/>
    <hyperlink ref="G9" r:id="rId5"/>
    <hyperlink ref="G12" r:id="rId6"/>
    <hyperlink ref="G10" r:id="rId7"/>
    <hyperlink ref="G8" r:id="rId8"/>
    <hyperlink ref="G25" r:id="rId9"/>
    <hyperlink ref="G20" r:id="rId10"/>
    <hyperlink ref="G17" r:id="rId11"/>
    <hyperlink ref="G29" r:id="rId12"/>
    <hyperlink ref="G3" r:id="rId13"/>
    <hyperlink ref="G22" r:id="rId14"/>
    <hyperlink ref="G30" r:id="rId15"/>
    <hyperlink ref="G14" r:id="rId16"/>
    <hyperlink ref="G24" r:id="rId17"/>
    <hyperlink ref="G15" r:id="rId18"/>
    <hyperlink ref="G4" r:id="rId19"/>
    <hyperlink ref="G28" r:id="rId20"/>
    <hyperlink ref="G5" r:id="rId21"/>
    <hyperlink ref="G16" r:id="rId22"/>
    <hyperlink ref="G6" r:id="rId23"/>
    <hyperlink ref="G11" r:id="rId24"/>
    <hyperlink ref="G18" r:id="rId25"/>
    <hyperlink ref="G26" r:id="rId26"/>
    <hyperlink ref="G23" r:id="rId27"/>
    <hyperlink ref="G2" r:id="rId28"/>
    <hyperlink ref="I3" r:id="rId29"/>
    <hyperlink ref="I4" r:id="rId30"/>
    <hyperlink ref="I5" r:id="rId31"/>
    <hyperlink ref="I7" r:id="rId32"/>
    <hyperlink ref="I8" r:id="rId33"/>
    <hyperlink ref="I11" r:id="rId34"/>
    <hyperlink ref="I12" r:id="rId35"/>
    <hyperlink ref="I13" r:id="rId36"/>
    <hyperlink ref="I14" r:id="rId37"/>
    <hyperlink ref="I15" r:id="rId38"/>
    <hyperlink ref="I19" r:id="rId39"/>
    <hyperlink ref="I21" r:id="rId40"/>
    <hyperlink ref="I23" r:id="rId41"/>
    <hyperlink ref="I24" r:id="rId42"/>
    <hyperlink ref="I25" r:id="rId43"/>
    <hyperlink ref="I26" r:id="rId44"/>
    <hyperlink ref="I27" r:id="rId45"/>
    <hyperlink ref="I29" r:id="rId46"/>
  </hyperlinks>
  <pageMargins left="0.7" right="0.7" top="0.75" bottom="0.75" header="0.3" footer="0.3"/>
  <pageSetup paperSize="9" orientation="portrait" verticalDpi="0" r:id="rId47"/>
  <tableParts count="1">
    <tablePart r:id="rId4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B1" workbookViewId="0">
      <selection activeCell="H11" sqref="H11"/>
    </sheetView>
  </sheetViews>
  <sheetFormatPr defaultRowHeight="15" x14ac:dyDescent="0.25"/>
  <cols>
    <col min="1" max="1" width="55" bestFit="1" customWidth="1"/>
    <col min="2" max="2" width="15.42578125" style="3" bestFit="1" customWidth="1"/>
    <col min="3" max="3" width="15.42578125" style="3" customWidth="1"/>
    <col min="4" max="4" width="10.42578125" bestFit="1" customWidth="1"/>
    <col min="5" max="5" width="33.28515625" bestFit="1" customWidth="1"/>
    <col min="6" max="7" width="31.140625" customWidth="1"/>
    <col min="8" max="11" width="31.140625" style="17" customWidth="1"/>
    <col min="12" max="12" width="34.85546875" bestFit="1" customWidth="1"/>
  </cols>
  <sheetData>
    <row r="1" spans="1:12" x14ac:dyDescent="0.25">
      <c r="A1" s="9" t="s">
        <v>0</v>
      </c>
      <c r="B1" s="9" t="s">
        <v>1</v>
      </c>
      <c r="C1" s="9" t="s">
        <v>87</v>
      </c>
      <c r="D1" s="9" t="s">
        <v>2</v>
      </c>
      <c r="E1" s="9" t="s">
        <v>89</v>
      </c>
      <c r="F1" s="9" t="s">
        <v>90</v>
      </c>
      <c r="G1" s="9" t="s">
        <v>91</v>
      </c>
      <c r="H1" s="16" t="s">
        <v>5</v>
      </c>
      <c r="I1" s="16" t="s">
        <v>178</v>
      </c>
      <c r="J1" s="16" t="s">
        <v>179</v>
      </c>
      <c r="K1" s="16" t="s">
        <v>180</v>
      </c>
      <c r="L1" s="9" t="s">
        <v>181</v>
      </c>
    </row>
    <row r="2" spans="1:12" x14ac:dyDescent="0.25">
      <c r="A2" t="s">
        <v>182</v>
      </c>
      <c r="B2"/>
      <c r="C2" t="s">
        <v>183</v>
      </c>
      <c r="D2" t="s">
        <v>184</v>
      </c>
      <c r="E2" t="s">
        <v>185</v>
      </c>
      <c r="F2" s="15" t="s">
        <v>186</v>
      </c>
      <c r="G2" s="15" t="s">
        <v>187</v>
      </c>
      <c r="H2" s="18"/>
      <c r="I2" s="20" t="s">
        <v>14</v>
      </c>
      <c r="J2" s="20" t="s">
        <v>14</v>
      </c>
      <c r="K2" s="20" t="s">
        <v>14</v>
      </c>
    </row>
    <row r="3" spans="1:12" x14ac:dyDescent="0.25">
      <c r="A3" t="s">
        <v>188</v>
      </c>
      <c r="B3"/>
      <c r="C3" t="s">
        <v>189</v>
      </c>
      <c r="D3" t="s">
        <v>12</v>
      </c>
      <c r="E3" t="s">
        <v>190</v>
      </c>
      <c r="F3" s="14" t="s">
        <v>191</v>
      </c>
      <c r="G3" s="14" t="s">
        <v>192</v>
      </c>
      <c r="H3" s="20" t="s">
        <v>14</v>
      </c>
      <c r="I3" s="20" t="s">
        <v>14</v>
      </c>
      <c r="J3" s="20"/>
      <c r="K3" s="18"/>
    </row>
    <row r="4" spans="1:12" x14ac:dyDescent="0.25">
      <c r="A4" t="s">
        <v>193</v>
      </c>
      <c r="B4"/>
      <c r="C4" t="s">
        <v>202</v>
      </c>
      <c r="D4" t="s">
        <v>203</v>
      </c>
      <c r="E4" t="s">
        <v>292</v>
      </c>
      <c r="F4" s="14" t="s">
        <v>204</v>
      </c>
      <c r="G4" s="14" t="s">
        <v>205</v>
      </c>
      <c r="H4" s="18" t="s">
        <v>14</v>
      </c>
      <c r="I4" s="20" t="s">
        <v>14</v>
      </c>
      <c r="J4" s="20" t="s">
        <v>14</v>
      </c>
      <c r="K4" s="18"/>
    </row>
    <row r="5" spans="1:12" ht="30" x14ac:dyDescent="0.25">
      <c r="A5" t="s">
        <v>194</v>
      </c>
      <c r="B5"/>
      <c r="C5" t="s">
        <v>206</v>
      </c>
      <c r="D5" t="s">
        <v>209</v>
      </c>
      <c r="E5" s="13" t="s">
        <v>291</v>
      </c>
      <c r="F5" s="14" t="s">
        <v>210</v>
      </c>
      <c r="G5" s="14" t="s">
        <v>211</v>
      </c>
      <c r="H5" s="20" t="s">
        <v>14</v>
      </c>
      <c r="I5" s="20" t="s">
        <v>14</v>
      </c>
      <c r="J5" s="20" t="s">
        <v>14</v>
      </c>
      <c r="K5" s="20" t="s">
        <v>14</v>
      </c>
    </row>
    <row r="6" spans="1:12" x14ac:dyDescent="0.25">
      <c r="A6" t="s">
        <v>195</v>
      </c>
      <c r="B6"/>
      <c r="C6" t="s">
        <v>212</v>
      </c>
      <c r="D6" t="s">
        <v>213</v>
      </c>
      <c r="F6" s="14"/>
      <c r="G6" s="14" t="s">
        <v>230</v>
      </c>
      <c r="H6" s="18"/>
      <c r="I6" s="18"/>
      <c r="J6" s="18"/>
      <c r="K6" s="18"/>
    </row>
    <row r="7" spans="1:12" x14ac:dyDescent="0.25">
      <c r="A7" t="s">
        <v>196</v>
      </c>
      <c r="B7"/>
      <c r="C7" t="s">
        <v>207</v>
      </c>
      <c r="D7" t="s">
        <v>214</v>
      </c>
      <c r="E7" s="13" t="s">
        <v>215</v>
      </c>
      <c r="F7" s="14"/>
      <c r="G7" s="14" t="s">
        <v>231</v>
      </c>
      <c r="H7" s="18"/>
      <c r="I7" s="20" t="s">
        <v>14</v>
      </c>
      <c r="J7" s="18"/>
      <c r="K7" s="18"/>
    </row>
    <row r="8" spans="1:12" x14ac:dyDescent="0.25">
      <c r="A8" t="s">
        <v>197</v>
      </c>
      <c r="B8"/>
      <c r="C8" t="s">
        <v>208</v>
      </c>
      <c r="D8" t="s">
        <v>45</v>
      </c>
      <c r="E8" t="s">
        <v>290</v>
      </c>
      <c r="F8" s="14" t="s">
        <v>216</v>
      </c>
      <c r="G8" s="14" t="s">
        <v>217</v>
      </c>
      <c r="H8" s="20" t="s">
        <v>14</v>
      </c>
      <c r="I8" s="20" t="s">
        <v>14</v>
      </c>
      <c r="J8" s="20" t="s">
        <v>14</v>
      </c>
      <c r="K8" s="20" t="s">
        <v>14</v>
      </c>
    </row>
    <row r="9" spans="1:12" x14ac:dyDescent="0.25">
      <c r="A9" t="s">
        <v>198</v>
      </c>
      <c r="B9"/>
      <c r="C9" t="s">
        <v>218</v>
      </c>
      <c r="D9" t="s">
        <v>219</v>
      </c>
      <c r="E9" t="s">
        <v>289</v>
      </c>
      <c r="F9" s="14" t="s">
        <v>220</v>
      </c>
      <c r="G9" s="14" t="s">
        <v>221</v>
      </c>
      <c r="H9" s="20" t="s">
        <v>14</v>
      </c>
      <c r="I9" s="20" t="s">
        <v>14</v>
      </c>
      <c r="J9" s="20" t="s">
        <v>14</v>
      </c>
      <c r="K9" s="20" t="s">
        <v>14</v>
      </c>
    </row>
    <row r="10" spans="1:12" x14ac:dyDescent="0.25">
      <c r="A10" t="s">
        <v>199</v>
      </c>
      <c r="B10"/>
      <c r="C10" t="s">
        <v>224</v>
      </c>
      <c r="D10" t="s">
        <v>12</v>
      </c>
      <c r="E10" t="s">
        <v>288</v>
      </c>
      <c r="F10" s="14" t="s">
        <v>222</v>
      </c>
      <c r="G10" s="14" t="s">
        <v>223</v>
      </c>
      <c r="H10" s="20" t="s">
        <v>14</v>
      </c>
      <c r="I10" s="20" t="s">
        <v>14</v>
      </c>
      <c r="J10" s="20" t="s">
        <v>14</v>
      </c>
      <c r="K10" s="20" t="s">
        <v>14</v>
      </c>
    </row>
    <row r="11" spans="1:12" x14ac:dyDescent="0.25">
      <c r="A11" t="s">
        <v>200</v>
      </c>
      <c r="B11"/>
      <c r="C11" t="s">
        <v>228</v>
      </c>
      <c r="D11" t="s">
        <v>30</v>
      </c>
      <c r="E11" t="s">
        <v>287</v>
      </c>
      <c r="F11" s="14" t="s">
        <v>227</v>
      </c>
      <c r="G11" s="14" t="s">
        <v>226</v>
      </c>
      <c r="H11" s="20" t="s">
        <v>14</v>
      </c>
      <c r="I11" s="20" t="s">
        <v>14</v>
      </c>
      <c r="J11" s="20" t="s">
        <v>14</v>
      </c>
      <c r="K11" s="20" t="s">
        <v>14</v>
      </c>
    </row>
    <row r="12" spans="1:12" x14ac:dyDescent="0.25">
      <c r="A12" t="s">
        <v>201</v>
      </c>
      <c r="B12"/>
      <c r="C12" t="s">
        <v>225</v>
      </c>
      <c r="D12" t="s">
        <v>30</v>
      </c>
      <c r="F12" s="14"/>
      <c r="G12" s="14" t="s">
        <v>229</v>
      </c>
      <c r="H12" s="20" t="s">
        <v>14</v>
      </c>
      <c r="I12" s="20" t="s">
        <v>14</v>
      </c>
      <c r="J12" s="20" t="s">
        <v>14</v>
      </c>
      <c r="K12" s="20" t="s">
        <v>14</v>
      </c>
    </row>
    <row r="13" spans="1:12" x14ac:dyDescent="0.25">
      <c r="A13" t="s">
        <v>237</v>
      </c>
      <c r="B13"/>
      <c r="C13" t="s">
        <v>232</v>
      </c>
      <c r="D13" t="s">
        <v>233</v>
      </c>
      <c r="E13" s="13" t="s">
        <v>234</v>
      </c>
      <c r="F13" s="14" t="s">
        <v>235</v>
      </c>
      <c r="G13" s="14" t="s">
        <v>236</v>
      </c>
      <c r="H13" s="20" t="s">
        <v>14</v>
      </c>
      <c r="I13" s="20" t="s">
        <v>14</v>
      </c>
      <c r="J13" s="20" t="s">
        <v>14</v>
      </c>
      <c r="K13" s="20" t="s">
        <v>14</v>
      </c>
    </row>
    <row r="14" spans="1:12" x14ac:dyDescent="0.25">
      <c r="A14" t="s">
        <v>239</v>
      </c>
      <c r="B14"/>
      <c r="C14" t="s">
        <v>240</v>
      </c>
      <c r="D14" t="s">
        <v>241</v>
      </c>
      <c r="E14" t="s">
        <v>286</v>
      </c>
      <c r="F14" s="14" t="s">
        <v>242</v>
      </c>
      <c r="G14" s="14" t="s">
        <v>238</v>
      </c>
      <c r="H14" s="20" t="s">
        <v>14</v>
      </c>
      <c r="I14" s="20" t="s">
        <v>14</v>
      </c>
      <c r="J14" s="20" t="s">
        <v>14</v>
      </c>
      <c r="K14" s="18"/>
    </row>
    <row r="15" spans="1:12" x14ac:dyDescent="0.25">
      <c r="A15" t="s">
        <v>246</v>
      </c>
      <c r="B15"/>
      <c r="C15" t="s">
        <v>243</v>
      </c>
      <c r="D15" t="s">
        <v>244</v>
      </c>
      <c r="E15" t="s">
        <v>285</v>
      </c>
      <c r="F15" s="14" t="s">
        <v>247</v>
      </c>
      <c r="G15" s="14" t="s">
        <v>245</v>
      </c>
      <c r="H15" s="20" t="s">
        <v>14</v>
      </c>
      <c r="I15" s="20" t="s">
        <v>14</v>
      </c>
      <c r="J15" s="20" t="s">
        <v>14</v>
      </c>
      <c r="K15" s="20" t="s">
        <v>14</v>
      </c>
    </row>
    <row r="16" spans="1:12" x14ac:dyDescent="0.25">
      <c r="A16" t="s">
        <v>249</v>
      </c>
      <c r="B16"/>
      <c r="C16" t="s">
        <v>250</v>
      </c>
      <c r="D16" t="s">
        <v>244</v>
      </c>
      <c r="E16" t="s">
        <v>284</v>
      </c>
      <c r="F16" s="14" t="s">
        <v>251</v>
      </c>
      <c r="G16" s="14" t="s">
        <v>248</v>
      </c>
      <c r="H16" s="20" t="s">
        <v>14</v>
      </c>
      <c r="I16" s="20" t="s">
        <v>14</v>
      </c>
      <c r="J16" s="20" t="s">
        <v>14</v>
      </c>
      <c r="K16" s="20" t="s">
        <v>14</v>
      </c>
    </row>
    <row r="17" spans="1:11" x14ac:dyDescent="0.25">
      <c r="A17" t="s">
        <v>253</v>
      </c>
      <c r="B17"/>
      <c r="C17" t="s">
        <v>254</v>
      </c>
      <c r="D17" t="s">
        <v>255</v>
      </c>
      <c r="F17" s="14" t="s">
        <v>252</v>
      </c>
      <c r="G17" s="14" t="s">
        <v>256</v>
      </c>
      <c r="H17" s="18"/>
      <c r="I17" s="18"/>
      <c r="J17" s="20" t="s">
        <v>14</v>
      </c>
      <c r="K17" s="18"/>
    </row>
    <row r="18" spans="1:11" x14ac:dyDescent="0.25">
      <c r="A18" t="s">
        <v>258</v>
      </c>
      <c r="B18"/>
      <c r="C18" t="s">
        <v>259</v>
      </c>
      <c r="D18" t="s">
        <v>255</v>
      </c>
      <c r="E18" t="s">
        <v>257</v>
      </c>
      <c r="F18" s="14"/>
      <c r="G18" s="14" t="s">
        <v>260</v>
      </c>
      <c r="H18" s="20" t="s">
        <v>14</v>
      </c>
      <c r="I18" s="20" t="s">
        <v>14</v>
      </c>
      <c r="J18" s="20" t="s">
        <v>14</v>
      </c>
      <c r="K18" s="20" t="s">
        <v>14</v>
      </c>
    </row>
    <row r="19" spans="1:11" x14ac:dyDescent="0.25">
      <c r="A19" t="s">
        <v>263</v>
      </c>
      <c r="B19"/>
      <c r="C19" t="s">
        <v>262</v>
      </c>
      <c r="D19" t="s">
        <v>244</v>
      </c>
      <c r="E19" t="s">
        <v>281</v>
      </c>
      <c r="F19" s="14" t="s">
        <v>264</v>
      </c>
      <c r="G19" s="14" t="s">
        <v>261</v>
      </c>
      <c r="H19" s="20" t="s">
        <v>14</v>
      </c>
      <c r="I19" s="20" t="s">
        <v>14</v>
      </c>
      <c r="J19" s="20" t="s">
        <v>14</v>
      </c>
      <c r="K19" s="20" t="s">
        <v>14</v>
      </c>
    </row>
    <row r="20" spans="1:11" x14ac:dyDescent="0.25">
      <c r="A20" t="s">
        <v>266</v>
      </c>
      <c r="B20"/>
      <c r="C20" t="s">
        <v>265</v>
      </c>
      <c r="D20" t="s">
        <v>53</v>
      </c>
      <c r="E20" t="s">
        <v>280</v>
      </c>
      <c r="F20" s="14"/>
      <c r="G20" s="14" t="s">
        <v>267</v>
      </c>
      <c r="H20" s="20" t="s">
        <v>14</v>
      </c>
      <c r="I20" s="20" t="s">
        <v>14</v>
      </c>
      <c r="J20" s="20" t="s">
        <v>14</v>
      </c>
      <c r="K20" s="20" t="s">
        <v>14</v>
      </c>
    </row>
    <row r="21" spans="1:11" ht="30" x14ac:dyDescent="0.25">
      <c r="A21" t="s">
        <v>269</v>
      </c>
      <c r="B21"/>
      <c r="C21" t="s">
        <v>270</v>
      </c>
      <c r="D21" t="s">
        <v>12</v>
      </c>
      <c r="E21" t="s">
        <v>279</v>
      </c>
      <c r="F21" s="14" t="s">
        <v>271</v>
      </c>
      <c r="G21" s="14" t="s">
        <v>268</v>
      </c>
      <c r="H21" s="20" t="s">
        <v>14</v>
      </c>
      <c r="I21" s="20" t="s">
        <v>14</v>
      </c>
      <c r="J21" s="18"/>
      <c r="K21" s="20" t="s">
        <v>14</v>
      </c>
    </row>
    <row r="22" spans="1:11" x14ac:dyDescent="0.25">
      <c r="A22" t="s">
        <v>273</v>
      </c>
      <c r="B22"/>
      <c r="C22" t="s">
        <v>189</v>
      </c>
      <c r="D22" t="s">
        <v>12</v>
      </c>
      <c r="E22" t="s">
        <v>282</v>
      </c>
      <c r="F22" s="14" t="s">
        <v>274</v>
      </c>
      <c r="G22" s="14" t="s">
        <v>272</v>
      </c>
      <c r="H22" s="20" t="s">
        <v>14</v>
      </c>
      <c r="I22" s="20" t="s">
        <v>14</v>
      </c>
      <c r="J22" s="20" t="s">
        <v>14</v>
      </c>
      <c r="K22" s="20" t="s">
        <v>14</v>
      </c>
    </row>
    <row r="23" spans="1:11" x14ac:dyDescent="0.25">
      <c r="A23" t="s">
        <v>275</v>
      </c>
      <c r="B23"/>
      <c r="C23" t="s">
        <v>276</v>
      </c>
      <c r="D23" t="s">
        <v>209</v>
      </c>
      <c r="E23" t="s">
        <v>283</v>
      </c>
      <c r="F23" s="14" t="s">
        <v>278</v>
      </c>
      <c r="G23" s="14" t="s">
        <v>277</v>
      </c>
      <c r="H23" s="20" t="s">
        <v>14</v>
      </c>
      <c r="I23" s="20" t="s">
        <v>14</v>
      </c>
      <c r="J23" s="18"/>
      <c r="K23" s="18"/>
    </row>
    <row r="24" spans="1:11" x14ac:dyDescent="0.25">
      <c r="B24"/>
      <c r="C24"/>
      <c r="F24" s="14"/>
      <c r="G24" s="14"/>
      <c r="H24" s="18"/>
      <c r="I24" s="18"/>
      <c r="J24" s="18"/>
      <c r="K24" s="18"/>
    </row>
    <row r="25" spans="1:11" x14ac:dyDescent="0.25">
      <c r="B25"/>
      <c r="C25"/>
      <c r="F25" s="14"/>
      <c r="G25" s="14"/>
      <c r="H25" s="18"/>
      <c r="I25" s="18"/>
      <c r="J25" s="18"/>
      <c r="K25" s="18"/>
    </row>
    <row r="26" spans="1:11" x14ac:dyDescent="0.25">
      <c r="B26"/>
      <c r="C26"/>
      <c r="F26" s="14"/>
      <c r="G26" s="14"/>
      <c r="H26" s="18"/>
      <c r="I26" s="18"/>
      <c r="J26" s="18"/>
      <c r="K26" s="18"/>
    </row>
    <row r="27" spans="1:11" x14ac:dyDescent="0.25">
      <c r="B27"/>
      <c r="C27"/>
      <c r="F27" s="14"/>
      <c r="G27" s="14"/>
      <c r="H27" s="18"/>
      <c r="I27" s="18"/>
      <c r="J27" s="18"/>
      <c r="K27" s="18"/>
    </row>
    <row r="28" spans="1:11" x14ac:dyDescent="0.25">
      <c r="B28"/>
      <c r="C28"/>
      <c r="F28" s="14"/>
      <c r="G28" s="14"/>
      <c r="H28" s="18"/>
      <c r="I28" s="18"/>
      <c r="J28" s="18"/>
      <c r="K28" s="18"/>
    </row>
    <row r="29" spans="1:11" x14ac:dyDescent="0.25">
      <c r="B29"/>
      <c r="C29"/>
      <c r="F29" s="14"/>
      <c r="G29" s="14"/>
      <c r="H29" s="18"/>
      <c r="I29" s="18"/>
      <c r="J29" s="18"/>
      <c r="K29" s="18"/>
    </row>
    <row r="30" spans="1:11" x14ac:dyDescent="0.25">
      <c r="B30"/>
      <c r="C30"/>
      <c r="F30" s="14"/>
      <c r="G30" s="14"/>
      <c r="H30" s="18"/>
      <c r="I30" s="18"/>
      <c r="J30" s="18"/>
      <c r="K30" s="18"/>
    </row>
    <row r="31" spans="1:11" x14ac:dyDescent="0.25">
      <c r="A31" s="6"/>
      <c r="B31" s="6"/>
      <c r="C31" s="6"/>
      <c r="D31" s="6"/>
    </row>
    <row r="32" spans="1:11" x14ac:dyDescent="0.25">
      <c r="A32" s="6"/>
      <c r="B32" s="6"/>
      <c r="C32" s="6"/>
      <c r="D32" s="6"/>
    </row>
    <row r="33" spans="1:4" x14ac:dyDescent="0.25">
      <c r="A33" s="6"/>
      <c r="B33" s="6"/>
      <c r="C33" s="6"/>
      <c r="D33" s="6"/>
    </row>
    <row r="34" spans="1:4" x14ac:dyDescent="0.25">
      <c r="A34" s="6"/>
      <c r="B34" s="6"/>
      <c r="C34" s="6"/>
      <c r="D34" s="6"/>
    </row>
    <row r="35" spans="1:4" x14ac:dyDescent="0.25">
      <c r="A35" s="6"/>
      <c r="B35" s="6"/>
      <c r="C35" s="6"/>
      <c r="D35" s="6"/>
    </row>
    <row r="36" spans="1:4" x14ac:dyDescent="0.25">
      <c r="A36" s="6"/>
      <c r="B36" s="6"/>
      <c r="C36" s="6"/>
      <c r="D36" s="6"/>
    </row>
    <row r="37" spans="1:4" x14ac:dyDescent="0.25">
      <c r="A37" s="10"/>
      <c r="B37" s="10"/>
      <c r="C37" s="10"/>
      <c r="D37" s="10"/>
    </row>
  </sheetData>
  <hyperlinks>
    <hyperlink ref="G2" r:id="rId1"/>
    <hyperlink ref="F2" r:id="rId2"/>
    <hyperlink ref="F3" r:id="rId3"/>
    <hyperlink ref="F4" r:id="rId4"/>
    <hyperlink ref="F8" r:id="rId5"/>
    <hyperlink ref="F16" r:id="rId6"/>
    <hyperlink ref="G18" r:id="rId7"/>
    <hyperlink ref="G19" r:id="rId8"/>
    <hyperlink ref="G21" r:id="rId9"/>
    <hyperlink ref="F21" r:id="rId10"/>
  </hyperlinks>
  <pageMargins left="0.7" right="0.7" top="0.75" bottom="0.75" header="0.3" footer="0.3"/>
  <tableParts count="1"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47B48EEE4E942ABCE90F8AAC3384D" ma:contentTypeVersion="5" ma:contentTypeDescription="Stvaranje novog dokumenta." ma:contentTypeScope="" ma:versionID="22063e908ccd553e57feb0596ccf58f5">
  <xsd:schema xmlns:xsd="http://www.w3.org/2001/XMLSchema" xmlns:xs="http://www.w3.org/2001/XMLSchema" xmlns:p="http://schemas.microsoft.com/office/2006/metadata/properties" xmlns:ns2="5283b26e-1169-4049-a89c-e1fb4943c567" targetNamespace="http://schemas.microsoft.com/office/2006/metadata/properties" ma:root="true" ma:fieldsID="0d9e5cb4fea50eef5784282e36360764" ns2:_="">
    <xsd:import namespace="5283b26e-1169-4049-a89c-e1fb4943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3b26e-1169-4049-a89c-e1fb4943c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7FE01-6ABF-47DA-9F3D-3B6AD793F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3b26e-1169-4049-a89c-e1fb4943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31B7E7-A863-49A5-BDD4-4599B2ECB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EDDB0-1E1B-46BF-B6AF-AAC6338D373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5283b26e-1169-4049-a89c-e1fb4943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Studenti</vt:lpstr>
      <vt:lpstr>Osoblje</vt:lpstr>
      <vt:lpstr>Partneri</vt:lpstr>
      <vt:lpstr>Potencijalni partneri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Osterman</dc:creator>
  <cp:lastModifiedBy>User</cp:lastModifiedBy>
  <cp:revision/>
  <dcterms:created xsi:type="dcterms:W3CDTF">2017-02-20T07:36:46Z</dcterms:created>
  <dcterms:modified xsi:type="dcterms:W3CDTF">2017-10-03T11:34:35Z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0x01010009847B48EEE4E942ABCE90F8AAC3384D</vt:lpwstr>
  </property>
</Properties>
</file>