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njaduk\Desktop\TVZ PDF fileovi\1.7.7.2 Fin plan 7 pdf\"/>
    </mc:Choice>
  </mc:AlternateContent>
  <bookViews>
    <workbookView xWindow="0" yWindow="180" windowWidth="23250" windowHeight="9480" tabRatio="733" activeTab="5"/>
  </bookViews>
  <sheets>
    <sheet name="Plan 2016 - prihodi" sheetId="11" r:id="rId1"/>
    <sheet name="Projekcija 2017- prihodi" sheetId="10" r:id="rId2"/>
    <sheet name="Projekcija 2018 - prihodi" sheetId="9" r:id="rId3"/>
    <sheet name="Plan 2016 - rashodi" sheetId="4" r:id="rId4"/>
    <sheet name="Projekcija 2017 - rashodi" sheetId="5" r:id="rId5"/>
    <sheet name="Projekcija 2018 - rashodi" sheetId="6" r:id="rId6"/>
  </sheets>
  <calcPr calcId="171027"/>
</workbook>
</file>

<file path=xl/calcChain.xml><?xml version="1.0" encoding="utf-8"?>
<calcChain xmlns="http://schemas.openxmlformats.org/spreadsheetml/2006/main">
  <c r="D23" i="6" l="1"/>
  <c r="AC292" i="6" l="1"/>
  <c r="AB292" i="6"/>
  <c r="AA292" i="6"/>
  <c r="Z292" i="6"/>
  <c r="Y292" i="6"/>
  <c r="X292" i="6"/>
  <c r="W292" i="6"/>
  <c r="V292" i="6"/>
  <c r="U292" i="6"/>
  <c r="T292" i="6"/>
  <c r="S292" i="6"/>
  <c r="R292" i="6"/>
  <c r="Q292" i="6"/>
  <c r="P292" i="6"/>
  <c r="O292" i="6"/>
  <c r="N292" i="6"/>
  <c r="M292" i="6"/>
  <c r="L292" i="6"/>
  <c r="K292" i="6"/>
  <c r="J292" i="6"/>
  <c r="I292" i="6"/>
  <c r="H292" i="6"/>
  <c r="G292" i="6"/>
  <c r="F292" i="6"/>
  <c r="F285" i="6" s="1"/>
  <c r="E292" i="6"/>
  <c r="D292" i="6"/>
  <c r="C292" i="6"/>
  <c r="AC289" i="6"/>
  <c r="AB289" i="6"/>
  <c r="AA289" i="6"/>
  <c r="Z289" i="6"/>
  <c r="Y289" i="6"/>
  <c r="Y285" i="6" s="1"/>
  <c r="X289" i="6"/>
  <c r="W289" i="6"/>
  <c r="V289" i="6"/>
  <c r="U289" i="6"/>
  <c r="T289" i="6"/>
  <c r="S289" i="6"/>
  <c r="R289" i="6"/>
  <c r="Q289" i="6"/>
  <c r="P289" i="6"/>
  <c r="O289" i="6"/>
  <c r="N289" i="6"/>
  <c r="M289" i="6"/>
  <c r="L289" i="6"/>
  <c r="L285" i="6"/>
  <c r="K289" i="6"/>
  <c r="J289" i="6"/>
  <c r="I289" i="6"/>
  <c r="H289" i="6"/>
  <c r="G289" i="6"/>
  <c r="F289" i="6"/>
  <c r="E289" i="6"/>
  <c r="D289" i="6"/>
  <c r="C289" i="6"/>
  <c r="AC286" i="6"/>
  <c r="AB286" i="6"/>
  <c r="AB285" i="6" s="1"/>
  <c r="AA286" i="6"/>
  <c r="Z286" i="6"/>
  <c r="Y286" i="6"/>
  <c r="X286" i="6"/>
  <c r="X285" i="6" s="1"/>
  <c r="W286" i="6"/>
  <c r="V286" i="6"/>
  <c r="U286" i="6"/>
  <c r="U285" i="6" s="1"/>
  <c r="T286" i="6"/>
  <c r="S286" i="6"/>
  <c r="R286" i="6"/>
  <c r="Q286" i="6"/>
  <c r="Q285" i="6"/>
  <c r="P286" i="6"/>
  <c r="O286" i="6"/>
  <c r="N286" i="6"/>
  <c r="M286" i="6"/>
  <c r="M285" i="6" s="1"/>
  <c r="L286" i="6"/>
  <c r="K286" i="6"/>
  <c r="J286" i="6"/>
  <c r="I286" i="6"/>
  <c r="I285" i="6" s="1"/>
  <c r="H286" i="6"/>
  <c r="G286" i="6"/>
  <c r="G285" i="6" s="1"/>
  <c r="F286" i="6"/>
  <c r="E286" i="6"/>
  <c r="D286" i="6"/>
  <c r="D285" i="6" s="1"/>
  <c r="C286" i="6"/>
  <c r="AC277" i="6"/>
  <c r="AB277" i="6"/>
  <c r="AA277" i="6"/>
  <c r="Z277" i="6"/>
  <c r="Y277" i="6"/>
  <c r="X277" i="6"/>
  <c r="W277" i="6"/>
  <c r="V277" i="6"/>
  <c r="U277" i="6"/>
  <c r="T277" i="6"/>
  <c r="S277" i="6"/>
  <c r="R277" i="6"/>
  <c r="Q277" i="6"/>
  <c r="P277" i="6"/>
  <c r="O277" i="6"/>
  <c r="N277" i="6"/>
  <c r="M277" i="6"/>
  <c r="L277" i="6"/>
  <c r="K277" i="6"/>
  <c r="J277" i="6"/>
  <c r="I277" i="6"/>
  <c r="H277" i="6"/>
  <c r="G277" i="6"/>
  <c r="F277" i="6"/>
  <c r="E277" i="6"/>
  <c r="D277" i="6"/>
  <c r="C277" i="6"/>
  <c r="AC272" i="6"/>
  <c r="AB272" i="6"/>
  <c r="AA272" i="6"/>
  <c r="Z272" i="6"/>
  <c r="Y272" i="6"/>
  <c r="X272" i="6"/>
  <c r="W272" i="6"/>
  <c r="V272" i="6"/>
  <c r="U272" i="6"/>
  <c r="T272" i="6"/>
  <c r="S272" i="6"/>
  <c r="R272" i="6"/>
  <c r="Q272" i="6"/>
  <c r="P272" i="6"/>
  <c r="O272" i="6"/>
  <c r="N272" i="6"/>
  <c r="M272" i="6"/>
  <c r="L272" i="6"/>
  <c r="K272" i="6"/>
  <c r="J272" i="6"/>
  <c r="I272" i="6"/>
  <c r="H272" i="6"/>
  <c r="G272" i="6"/>
  <c r="F272" i="6"/>
  <c r="E272" i="6"/>
  <c r="D272" i="6"/>
  <c r="C272" i="6"/>
  <c r="AC265" i="6"/>
  <c r="AB265" i="6"/>
  <c r="AA265" i="6"/>
  <c r="Z265" i="6"/>
  <c r="Y265" i="6"/>
  <c r="X265" i="6"/>
  <c r="W265" i="6"/>
  <c r="V265" i="6"/>
  <c r="U265" i="6"/>
  <c r="T265" i="6"/>
  <c r="S265" i="6"/>
  <c r="R265" i="6"/>
  <c r="Q265" i="6"/>
  <c r="P265" i="6"/>
  <c r="O265" i="6"/>
  <c r="N265" i="6"/>
  <c r="M265" i="6"/>
  <c r="L265" i="6"/>
  <c r="K265" i="6"/>
  <c r="J265" i="6"/>
  <c r="I265" i="6"/>
  <c r="H265" i="6"/>
  <c r="G265" i="6"/>
  <c r="F265" i="6"/>
  <c r="E265" i="6"/>
  <c r="D265" i="6"/>
  <c r="C265" i="6"/>
  <c r="AC263" i="6"/>
  <c r="AB263" i="6"/>
  <c r="AA263" i="6"/>
  <c r="Z263" i="6"/>
  <c r="Y263" i="6"/>
  <c r="X263" i="6"/>
  <c r="W263" i="6"/>
  <c r="V263" i="6"/>
  <c r="U263" i="6"/>
  <c r="T263" i="6"/>
  <c r="S263" i="6"/>
  <c r="R263" i="6"/>
  <c r="Q263" i="6"/>
  <c r="P263" i="6"/>
  <c r="O263" i="6"/>
  <c r="N263" i="6"/>
  <c r="M263" i="6"/>
  <c r="L263" i="6"/>
  <c r="K263" i="6"/>
  <c r="J263" i="6"/>
  <c r="I263" i="6"/>
  <c r="H263" i="6"/>
  <c r="G263" i="6"/>
  <c r="F263" i="6"/>
  <c r="E263" i="6"/>
  <c r="D263" i="6"/>
  <c r="C263" i="6"/>
  <c r="AC259" i="6"/>
  <c r="AB259" i="6"/>
  <c r="AA259" i="6"/>
  <c r="Z259" i="6"/>
  <c r="Y259" i="6"/>
  <c r="X259" i="6"/>
  <c r="W259" i="6"/>
  <c r="V259" i="6"/>
  <c r="U259" i="6"/>
  <c r="T259" i="6"/>
  <c r="S259" i="6"/>
  <c r="R259" i="6"/>
  <c r="Q259" i="6"/>
  <c r="P259" i="6"/>
  <c r="O259" i="6"/>
  <c r="N259" i="6"/>
  <c r="M259" i="6"/>
  <c r="L259" i="6"/>
  <c r="K259" i="6"/>
  <c r="J259" i="6"/>
  <c r="I259" i="6"/>
  <c r="H259" i="6"/>
  <c r="G259" i="6"/>
  <c r="F259" i="6"/>
  <c r="E259" i="6"/>
  <c r="D259" i="6"/>
  <c r="C259" i="6"/>
  <c r="AC254" i="6"/>
  <c r="AB254" i="6"/>
  <c r="AA254" i="6"/>
  <c r="Z254" i="6"/>
  <c r="Y254" i="6"/>
  <c r="X254" i="6"/>
  <c r="W254" i="6"/>
  <c r="V254" i="6"/>
  <c r="V253" i="6" s="1"/>
  <c r="U254" i="6"/>
  <c r="T254" i="6"/>
  <c r="S254" i="6"/>
  <c r="R254" i="6"/>
  <c r="Q254" i="6"/>
  <c r="P254" i="6"/>
  <c r="O254" i="6"/>
  <c r="N254" i="6"/>
  <c r="M254" i="6"/>
  <c r="L254" i="6"/>
  <c r="K254" i="6"/>
  <c r="J254" i="6"/>
  <c r="I254" i="6"/>
  <c r="H254" i="6"/>
  <c r="G254" i="6"/>
  <c r="F254" i="6"/>
  <c r="E254" i="6"/>
  <c r="D254" i="6"/>
  <c r="C254" i="6"/>
  <c r="AC250" i="6"/>
  <c r="AB250" i="6"/>
  <c r="AA250" i="6"/>
  <c r="Z250" i="6"/>
  <c r="Y250" i="6"/>
  <c r="X250" i="6"/>
  <c r="W250" i="6"/>
  <c r="V250" i="6"/>
  <c r="U250" i="6"/>
  <c r="T250" i="6"/>
  <c r="S250" i="6"/>
  <c r="R250" i="6"/>
  <c r="Q250" i="6"/>
  <c r="P250" i="6"/>
  <c r="O250" i="6"/>
  <c r="N250" i="6"/>
  <c r="M250" i="6"/>
  <c r="L250" i="6"/>
  <c r="K250" i="6"/>
  <c r="J250" i="6"/>
  <c r="I250" i="6"/>
  <c r="H250" i="6"/>
  <c r="G250" i="6"/>
  <c r="F250" i="6"/>
  <c r="E250" i="6"/>
  <c r="D250" i="6"/>
  <c r="C250" i="6"/>
  <c r="AC247" i="6"/>
  <c r="AB247" i="6"/>
  <c r="AB240" i="6" s="1"/>
  <c r="AA247" i="6"/>
  <c r="Z247" i="6"/>
  <c r="Y247" i="6"/>
  <c r="Y240" i="6" s="1"/>
  <c r="X247" i="6"/>
  <c r="W247" i="6"/>
  <c r="V247" i="6"/>
  <c r="U247" i="6"/>
  <c r="T247" i="6"/>
  <c r="S247" i="6"/>
  <c r="R247" i="6"/>
  <c r="Q247" i="6"/>
  <c r="P247" i="6"/>
  <c r="O247" i="6"/>
  <c r="N247" i="6"/>
  <c r="M247" i="6"/>
  <c r="L247" i="6"/>
  <c r="K247" i="6"/>
  <c r="J247" i="6"/>
  <c r="I247" i="6"/>
  <c r="H247" i="6"/>
  <c r="G247" i="6"/>
  <c r="F247" i="6"/>
  <c r="E247" i="6"/>
  <c r="D247" i="6"/>
  <c r="D240" i="6" s="1"/>
  <c r="C247" i="6"/>
  <c r="AC245" i="6"/>
  <c r="AB245" i="6"/>
  <c r="AA245" i="6"/>
  <c r="Z245" i="6"/>
  <c r="Y245" i="6"/>
  <c r="X245" i="6"/>
  <c r="W245" i="6"/>
  <c r="V245" i="6"/>
  <c r="U245" i="6"/>
  <c r="T245" i="6"/>
  <c r="S245" i="6"/>
  <c r="R245" i="6"/>
  <c r="Q245" i="6"/>
  <c r="P245" i="6"/>
  <c r="O245" i="6"/>
  <c r="N245" i="6"/>
  <c r="M245" i="6"/>
  <c r="L245" i="6"/>
  <c r="K245" i="6"/>
  <c r="J245" i="6"/>
  <c r="I245" i="6"/>
  <c r="H245" i="6"/>
  <c r="G245" i="6"/>
  <c r="F245" i="6"/>
  <c r="E245" i="6"/>
  <c r="D245" i="6"/>
  <c r="C245" i="6"/>
  <c r="AC241" i="6"/>
  <c r="AB241" i="6"/>
  <c r="AA241" i="6"/>
  <c r="Z241" i="6"/>
  <c r="Z240" i="6" s="1"/>
  <c r="Y241" i="6"/>
  <c r="X241" i="6"/>
  <c r="X240" i="6" s="1"/>
  <c r="W241" i="6"/>
  <c r="W240" i="6" s="1"/>
  <c r="V241" i="6"/>
  <c r="U241" i="6"/>
  <c r="T241" i="6"/>
  <c r="S241" i="6"/>
  <c r="S240" i="6" s="1"/>
  <c r="R241" i="6"/>
  <c r="Q241" i="6"/>
  <c r="Q240" i="6"/>
  <c r="P241" i="6"/>
  <c r="O241" i="6"/>
  <c r="N241" i="6"/>
  <c r="M241" i="6"/>
  <c r="L241" i="6"/>
  <c r="K241" i="6"/>
  <c r="J241" i="6"/>
  <c r="I241" i="6"/>
  <c r="I240" i="6" s="1"/>
  <c r="H241" i="6"/>
  <c r="G241" i="6"/>
  <c r="F241" i="6"/>
  <c r="F240" i="6" s="1"/>
  <c r="E241" i="6"/>
  <c r="D241" i="6"/>
  <c r="C241" i="6"/>
  <c r="P240" i="6"/>
  <c r="AC237" i="6"/>
  <c r="AB237" i="6"/>
  <c r="AA237" i="6"/>
  <c r="Z237" i="6"/>
  <c r="Y237" i="6"/>
  <c r="X237" i="6"/>
  <c r="W237" i="6"/>
  <c r="V237" i="6"/>
  <c r="U237" i="6"/>
  <c r="T237" i="6"/>
  <c r="S237" i="6"/>
  <c r="R237" i="6"/>
  <c r="Q237" i="6"/>
  <c r="P237" i="6"/>
  <c r="O237" i="6"/>
  <c r="N237" i="6"/>
  <c r="M237" i="6"/>
  <c r="L237" i="6"/>
  <c r="K237" i="6"/>
  <c r="J237" i="6"/>
  <c r="I237" i="6"/>
  <c r="H237" i="6"/>
  <c r="G237" i="6"/>
  <c r="F237" i="6"/>
  <c r="E237" i="6"/>
  <c r="D237" i="6"/>
  <c r="D227" i="6" s="1"/>
  <c r="C237" i="6"/>
  <c r="AC234" i="6"/>
  <c r="AB234" i="6"/>
  <c r="AA234" i="6"/>
  <c r="Z234" i="6"/>
  <c r="Y234" i="6"/>
  <c r="X234" i="6"/>
  <c r="W234" i="6"/>
  <c r="V234" i="6"/>
  <c r="U234" i="6"/>
  <c r="T234" i="6"/>
  <c r="S234" i="6"/>
  <c r="R234" i="6"/>
  <c r="Q234" i="6"/>
  <c r="P234" i="6"/>
  <c r="O234" i="6"/>
  <c r="N234" i="6"/>
  <c r="M234" i="6"/>
  <c r="L234" i="6"/>
  <c r="K234" i="6"/>
  <c r="J234" i="6"/>
  <c r="I234" i="6"/>
  <c r="H234" i="6"/>
  <c r="G234" i="6"/>
  <c r="F234" i="6"/>
  <c r="E234" i="6"/>
  <c r="D234" i="6"/>
  <c r="C234" i="6"/>
  <c r="AC231" i="6"/>
  <c r="AB231" i="6"/>
  <c r="AA231" i="6"/>
  <c r="Z231" i="6"/>
  <c r="Y231" i="6"/>
  <c r="X231" i="6"/>
  <c r="W231" i="6"/>
  <c r="V231" i="6"/>
  <c r="U231" i="6"/>
  <c r="U227" i="6" s="1"/>
  <c r="T231" i="6"/>
  <c r="S231" i="6"/>
  <c r="R231" i="6"/>
  <c r="Q231" i="6"/>
  <c r="P231" i="6"/>
  <c r="O231" i="6"/>
  <c r="N231" i="6"/>
  <c r="M231" i="6"/>
  <c r="L231" i="6"/>
  <c r="K231" i="6"/>
  <c r="J231" i="6"/>
  <c r="I231" i="6"/>
  <c r="I227" i="6" s="1"/>
  <c r="H231" i="6"/>
  <c r="G231" i="6"/>
  <c r="F231" i="6"/>
  <c r="E231" i="6"/>
  <c r="D231" i="6"/>
  <c r="C231" i="6"/>
  <c r="AC228" i="6"/>
  <c r="AB228" i="6"/>
  <c r="AA228" i="6"/>
  <c r="Z228" i="6"/>
  <c r="Y228" i="6"/>
  <c r="X228" i="6"/>
  <c r="W228" i="6"/>
  <c r="V228" i="6"/>
  <c r="U228" i="6"/>
  <c r="T228" i="6"/>
  <c r="S228" i="6"/>
  <c r="R228" i="6"/>
  <c r="Q228" i="6"/>
  <c r="P228" i="6"/>
  <c r="O228" i="6"/>
  <c r="N228" i="6"/>
  <c r="M228" i="6"/>
  <c r="L228" i="6"/>
  <c r="K228" i="6"/>
  <c r="J228" i="6"/>
  <c r="I228" i="6"/>
  <c r="H228" i="6"/>
  <c r="H227" i="6" s="1"/>
  <c r="G228" i="6"/>
  <c r="F228" i="6"/>
  <c r="E228" i="6"/>
  <c r="D228" i="6"/>
  <c r="C228" i="6"/>
  <c r="AC223" i="6"/>
  <c r="AB223" i="6"/>
  <c r="AA223" i="6"/>
  <c r="Z223" i="6"/>
  <c r="Y223" i="6"/>
  <c r="X223" i="6"/>
  <c r="W223" i="6"/>
  <c r="V223" i="6"/>
  <c r="U223" i="6"/>
  <c r="T223" i="6"/>
  <c r="S223" i="6"/>
  <c r="R223" i="6"/>
  <c r="Q223" i="6"/>
  <c r="P223" i="6"/>
  <c r="O223" i="6"/>
  <c r="N223" i="6"/>
  <c r="M223" i="6"/>
  <c r="L223" i="6"/>
  <c r="K223" i="6"/>
  <c r="J223" i="6"/>
  <c r="I223" i="6"/>
  <c r="H223" i="6"/>
  <c r="G223" i="6"/>
  <c r="F223" i="6"/>
  <c r="E223" i="6"/>
  <c r="D223" i="6"/>
  <c r="C223" i="6"/>
  <c r="AC215" i="6"/>
  <c r="AB215" i="6"/>
  <c r="AA215" i="6"/>
  <c r="Z215" i="6"/>
  <c r="Y215" i="6"/>
  <c r="X215" i="6"/>
  <c r="W215" i="6"/>
  <c r="V215" i="6"/>
  <c r="U215" i="6"/>
  <c r="T215" i="6"/>
  <c r="S215" i="6"/>
  <c r="R215" i="6"/>
  <c r="Q215" i="6"/>
  <c r="P215" i="6"/>
  <c r="O215" i="6"/>
  <c r="N215" i="6"/>
  <c r="M215" i="6"/>
  <c r="L215" i="6"/>
  <c r="K215" i="6"/>
  <c r="J215" i="6"/>
  <c r="I215" i="6"/>
  <c r="H215" i="6"/>
  <c r="G215" i="6"/>
  <c r="F215" i="6"/>
  <c r="E215" i="6"/>
  <c r="D215" i="6"/>
  <c r="C215" i="6"/>
  <c r="AC210" i="6"/>
  <c r="AB210" i="6"/>
  <c r="AA210" i="6"/>
  <c r="Z210" i="6"/>
  <c r="Y210" i="6"/>
  <c r="Y189" i="6" s="1"/>
  <c r="X210" i="6"/>
  <c r="W210" i="6"/>
  <c r="V210" i="6"/>
  <c r="U210" i="6"/>
  <c r="U189" i="6" s="1"/>
  <c r="T210" i="6"/>
  <c r="S210" i="6"/>
  <c r="R210" i="6"/>
  <c r="Q210" i="6"/>
  <c r="P210" i="6"/>
  <c r="O210" i="6"/>
  <c r="N210" i="6"/>
  <c r="M210" i="6"/>
  <c r="M189" i="6" s="1"/>
  <c r="L210" i="6"/>
  <c r="K210" i="6"/>
  <c r="J210" i="6"/>
  <c r="I210" i="6"/>
  <c r="H210" i="6"/>
  <c r="G210" i="6"/>
  <c r="F210" i="6"/>
  <c r="E210" i="6"/>
  <c r="E189" i="6" s="1"/>
  <c r="D210" i="6"/>
  <c r="C210" i="6"/>
  <c r="AC203" i="6"/>
  <c r="AB203" i="6"/>
  <c r="AA203" i="6"/>
  <c r="Z203" i="6"/>
  <c r="Y203" i="6"/>
  <c r="X203" i="6"/>
  <c r="W203" i="6"/>
  <c r="V203" i="6"/>
  <c r="U203" i="6"/>
  <c r="T203" i="6"/>
  <c r="S203" i="6"/>
  <c r="R203" i="6"/>
  <c r="Q203" i="6"/>
  <c r="P203" i="6"/>
  <c r="P189" i="6" s="1"/>
  <c r="O203" i="6"/>
  <c r="N203" i="6"/>
  <c r="M203" i="6"/>
  <c r="L203" i="6"/>
  <c r="K203" i="6"/>
  <c r="J203" i="6"/>
  <c r="I203" i="6"/>
  <c r="H203" i="6"/>
  <c r="G203" i="6"/>
  <c r="F203" i="6"/>
  <c r="E203" i="6"/>
  <c r="D203" i="6"/>
  <c r="C203" i="6"/>
  <c r="AC198" i="6"/>
  <c r="AB198" i="6"/>
  <c r="AA198" i="6"/>
  <c r="Z198" i="6"/>
  <c r="Y198" i="6"/>
  <c r="X198" i="6"/>
  <c r="W198" i="6"/>
  <c r="V198" i="6"/>
  <c r="U198" i="6"/>
  <c r="T198" i="6"/>
  <c r="S198" i="6"/>
  <c r="R198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E198" i="6"/>
  <c r="D198" i="6"/>
  <c r="C198" i="6"/>
  <c r="AC195" i="6"/>
  <c r="AB195" i="6"/>
  <c r="AA195" i="6"/>
  <c r="AA189" i="6"/>
  <c r="Z195" i="6"/>
  <c r="Y195" i="6"/>
  <c r="X195" i="6"/>
  <c r="W195" i="6"/>
  <c r="V195" i="6"/>
  <c r="U195" i="6"/>
  <c r="T195" i="6"/>
  <c r="S195" i="6"/>
  <c r="R195" i="6"/>
  <c r="Q195" i="6"/>
  <c r="P195" i="6"/>
  <c r="O195" i="6"/>
  <c r="N195" i="6"/>
  <c r="M195" i="6"/>
  <c r="L195" i="6"/>
  <c r="K195" i="6"/>
  <c r="J195" i="6"/>
  <c r="I195" i="6"/>
  <c r="H195" i="6"/>
  <c r="G195" i="6"/>
  <c r="F195" i="6"/>
  <c r="E195" i="6"/>
  <c r="D195" i="6"/>
  <c r="C195" i="6"/>
  <c r="AC190" i="6"/>
  <c r="AB190" i="6"/>
  <c r="AA190" i="6"/>
  <c r="Z190" i="6"/>
  <c r="Z189" i="6" s="1"/>
  <c r="Y190" i="6"/>
  <c r="X190" i="6"/>
  <c r="W190" i="6"/>
  <c r="V190" i="6"/>
  <c r="U190" i="6"/>
  <c r="T190" i="6"/>
  <c r="S190" i="6"/>
  <c r="R190" i="6"/>
  <c r="R189" i="6" s="1"/>
  <c r="Q190" i="6"/>
  <c r="P190" i="6"/>
  <c r="O190" i="6"/>
  <c r="N190" i="6"/>
  <c r="M190" i="6"/>
  <c r="L190" i="6"/>
  <c r="K190" i="6"/>
  <c r="J190" i="6"/>
  <c r="I190" i="6"/>
  <c r="H190" i="6"/>
  <c r="G190" i="6"/>
  <c r="F190" i="6"/>
  <c r="F189" i="6" s="1"/>
  <c r="E190" i="6"/>
  <c r="D190" i="6"/>
  <c r="C190" i="6"/>
  <c r="AC189" i="6"/>
  <c r="AC185" i="6"/>
  <c r="AB185" i="6"/>
  <c r="AA185" i="6"/>
  <c r="Z185" i="6"/>
  <c r="Y185" i="6"/>
  <c r="X185" i="6"/>
  <c r="W185" i="6"/>
  <c r="V185" i="6"/>
  <c r="U185" i="6"/>
  <c r="T185" i="6"/>
  <c r="S185" i="6"/>
  <c r="R185" i="6"/>
  <c r="Q185" i="6"/>
  <c r="P185" i="6"/>
  <c r="O185" i="6"/>
  <c r="O178" i="6" s="1"/>
  <c r="N185" i="6"/>
  <c r="M185" i="6"/>
  <c r="L185" i="6"/>
  <c r="K185" i="6"/>
  <c r="J185" i="6"/>
  <c r="I185" i="6"/>
  <c r="H185" i="6"/>
  <c r="G185" i="6"/>
  <c r="F185" i="6"/>
  <c r="E185" i="6"/>
  <c r="D185" i="6"/>
  <c r="C185" i="6"/>
  <c r="AC183" i="6"/>
  <c r="AB183" i="6"/>
  <c r="AA183" i="6"/>
  <c r="Z183" i="6"/>
  <c r="Y183" i="6"/>
  <c r="X183" i="6"/>
  <c r="W183" i="6"/>
  <c r="V183" i="6"/>
  <c r="U183" i="6"/>
  <c r="T183" i="6"/>
  <c r="S183" i="6"/>
  <c r="R183" i="6"/>
  <c r="Q183" i="6"/>
  <c r="P183" i="6"/>
  <c r="O183" i="6"/>
  <c r="N183" i="6"/>
  <c r="M183" i="6"/>
  <c r="L183" i="6"/>
  <c r="K183" i="6"/>
  <c r="J183" i="6"/>
  <c r="I183" i="6"/>
  <c r="H183" i="6"/>
  <c r="G183" i="6"/>
  <c r="F183" i="6"/>
  <c r="E183" i="6"/>
  <c r="E178" i="6" s="1"/>
  <c r="D183" i="6"/>
  <c r="C183" i="6"/>
  <c r="AC181" i="6"/>
  <c r="AB181" i="6"/>
  <c r="AA181" i="6"/>
  <c r="Z181" i="6"/>
  <c r="Y181" i="6"/>
  <c r="X181" i="6"/>
  <c r="X178" i="6" s="1"/>
  <c r="W181" i="6"/>
  <c r="V181" i="6"/>
  <c r="U181" i="6"/>
  <c r="T181" i="6"/>
  <c r="S181" i="6"/>
  <c r="R181" i="6"/>
  <c r="Q181" i="6"/>
  <c r="P181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C181" i="6"/>
  <c r="AC179" i="6"/>
  <c r="AB179" i="6"/>
  <c r="AA179" i="6"/>
  <c r="Z179" i="6"/>
  <c r="Y179" i="6"/>
  <c r="X179" i="6"/>
  <c r="W179" i="6"/>
  <c r="V179" i="6"/>
  <c r="U179" i="6"/>
  <c r="T179" i="6"/>
  <c r="T178" i="6" s="1"/>
  <c r="S179" i="6"/>
  <c r="R179" i="6"/>
  <c r="Q179" i="6"/>
  <c r="P179" i="6"/>
  <c r="O179" i="6"/>
  <c r="N179" i="6"/>
  <c r="M179" i="6"/>
  <c r="L179" i="6"/>
  <c r="L178" i="6" s="1"/>
  <c r="K179" i="6"/>
  <c r="J179" i="6"/>
  <c r="I179" i="6"/>
  <c r="H179" i="6"/>
  <c r="H178" i="6"/>
  <c r="G179" i="6"/>
  <c r="G178" i="6" s="1"/>
  <c r="F179" i="6"/>
  <c r="E179" i="6"/>
  <c r="D179" i="6"/>
  <c r="D178" i="6"/>
  <c r="C179" i="6"/>
  <c r="AC176" i="6"/>
  <c r="AB176" i="6"/>
  <c r="AB175" i="6" s="1"/>
  <c r="AA176" i="6"/>
  <c r="AA175" i="6" s="1"/>
  <c r="Z176" i="6"/>
  <c r="Z175" i="6"/>
  <c r="Y176" i="6"/>
  <c r="Y175" i="6" s="1"/>
  <c r="X176" i="6"/>
  <c r="X175" i="6" s="1"/>
  <c r="W176" i="6"/>
  <c r="V176" i="6"/>
  <c r="V175" i="6"/>
  <c r="U176" i="6"/>
  <c r="T176" i="6"/>
  <c r="T175" i="6" s="1"/>
  <c r="S176" i="6"/>
  <c r="S175" i="6" s="1"/>
  <c r="R176" i="6"/>
  <c r="R175" i="6" s="1"/>
  <c r="Q176" i="6"/>
  <c r="P176" i="6"/>
  <c r="P175" i="6" s="1"/>
  <c r="O176" i="6"/>
  <c r="O175" i="6" s="1"/>
  <c r="N176" i="6"/>
  <c r="N175" i="6"/>
  <c r="M176" i="6"/>
  <c r="M175" i="6" s="1"/>
  <c r="L176" i="6"/>
  <c r="L175" i="6" s="1"/>
  <c r="K176" i="6"/>
  <c r="K175" i="6" s="1"/>
  <c r="J176" i="6"/>
  <c r="J175" i="6"/>
  <c r="I176" i="6"/>
  <c r="H176" i="6"/>
  <c r="H175" i="6" s="1"/>
  <c r="G176" i="6"/>
  <c r="F176" i="6"/>
  <c r="F175" i="6" s="1"/>
  <c r="E176" i="6"/>
  <c r="D176" i="6"/>
  <c r="D175" i="6" s="1"/>
  <c r="C176" i="6"/>
  <c r="C175" i="6" s="1"/>
  <c r="AC175" i="6"/>
  <c r="W175" i="6"/>
  <c r="U175" i="6"/>
  <c r="Q175" i="6"/>
  <c r="I175" i="6"/>
  <c r="G175" i="6"/>
  <c r="E175" i="6"/>
  <c r="AC172" i="6"/>
  <c r="AB172" i="6"/>
  <c r="AB171" i="6" s="1"/>
  <c r="AA172" i="6"/>
  <c r="AA171" i="6" s="1"/>
  <c r="Z172" i="6"/>
  <c r="Z171" i="6"/>
  <c r="Y172" i="6"/>
  <c r="Y171" i="6" s="1"/>
  <c r="X172" i="6"/>
  <c r="X171" i="6" s="1"/>
  <c r="W172" i="6"/>
  <c r="W171" i="6" s="1"/>
  <c r="V172" i="6"/>
  <c r="V171" i="6"/>
  <c r="U172" i="6"/>
  <c r="U171" i="6" s="1"/>
  <c r="T172" i="6"/>
  <c r="T171" i="6" s="1"/>
  <c r="S172" i="6"/>
  <c r="R172" i="6"/>
  <c r="R171" i="6"/>
  <c r="Q172" i="6"/>
  <c r="P172" i="6"/>
  <c r="P171" i="6" s="1"/>
  <c r="O172" i="6"/>
  <c r="O171" i="6" s="1"/>
  <c r="N172" i="6"/>
  <c r="N171" i="6" s="1"/>
  <c r="M172" i="6"/>
  <c r="L172" i="6"/>
  <c r="L171" i="6" s="1"/>
  <c r="K172" i="6"/>
  <c r="K171" i="6" s="1"/>
  <c r="J172" i="6"/>
  <c r="J171" i="6"/>
  <c r="I172" i="6"/>
  <c r="I171" i="6" s="1"/>
  <c r="H172" i="6"/>
  <c r="H171" i="6" s="1"/>
  <c r="G172" i="6"/>
  <c r="G171" i="6" s="1"/>
  <c r="F172" i="6"/>
  <c r="F171" i="6"/>
  <c r="E172" i="6"/>
  <c r="D172" i="6"/>
  <c r="D171" i="6" s="1"/>
  <c r="C172" i="6"/>
  <c r="AC171" i="6"/>
  <c r="S171" i="6"/>
  <c r="Q171" i="6"/>
  <c r="M171" i="6"/>
  <c r="E171" i="6"/>
  <c r="C171" i="6"/>
  <c r="AC166" i="6"/>
  <c r="AB166" i="6"/>
  <c r="AA166" i="6"/>
  <c r="Z166" i="6"/>
  <c r="Y166" i="6"/>
  <c r="X166" i="6"/>
  <c r="W166" i="6"/>
  <c r="V166" i="6"/>
  <c r="U166" i="6"/>
  <c r="T166" i="6"/>
  <c r="S166" i="6"/>
  <c r="R166" i="6"/>
  <c r="Q166" i="6"/>
  <c r="P166" i="6"/>
  <c r="O166" i="6"/>
  <c r="N166" i="6"/>
  <c r="M166" i="6"/>
  <c r="L166" i="6"/>
  <c r="K166" i="6"/>
  <c r="J166" i="6"/>
  <c r="I166" i="6"/>
  <c r="H166" i="6"/>
  <c r="G166" i="6"/>
  <c r="F166" i="6"/>
  <c r="E166" i="6"/>
  <c r="D166" i="6"/>
  <c r="C166" i="6"/>
  <c r="AC163" i="6"/>
  <c r="AB163" i="6"/>
  <c r="AA163" i="6"/>
  <c r="Z163" i="6"/>
  <c r="Y163" i="6"/>
  <c r="X163" i="6"/>
  <c r="W163" i="6"/>
  <c r="V163" i="6"/>
  <c r="U163" i="6"/>
  <c r="T163" i="6"/>
  <c r="S163" i="6"/>
  <c r="R163" i="6"/>
  <c r="Q163" i="6"/>
  <c r="P163" i="6"/>
  <c r="O163" i="6"/>
  <c r="N163" i="6"/>
  <c r="M163" i="6"/>
  <c r="L163" i="6"/>
  <c r="K163" i="6"/>
  <c r="J163" i="6"/>
  <c r="I163" i="6"/>
  <c r="H163" i="6"/>
  <c r="G163" i="6"/>
  <c r="F163" i="6"/>
  <c r="E163" i="6"/>
  <c r="D163" i="6"/>
  <c r="C163" i="6"/>
  <c r="AC158" i="6"/>
  <c r="AB158" i="6"/>
  <c r="AA158" i="6"/>
  <c r="Z158" i="6"/>
  <c r="Y158" i="6"/>
  <c r="X158" i="6"/>
  <c r="W158" i="6"/>
  <c r="V158" i="6"/>
  <c r="U158" i="6"/>
  <c r="T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AC153" i="6"/>
  <c r="AB153" i="6"/>
  <c r="AA153" i="6"/>
  <c r="Z153" i="6"/>
  <c r="Y153" i="6"/>
  <c r="X153" i="6"/>
  <c r="W153" i="6"/>
  <c r="V153" i="6"/>
  <c r="U153" i="6"/>
  <c r="T153" i="6"/>
  <c r="S153" i="6"/>
  <c r="R153" i="6"/>
  <c r="Q153" i="6"/>
  <c r="P153" i="6"/>
  <c r="O153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AC144" i="6"/>
  <c r="AB144" i="6"/>
  <c r="AA144" i="6"/>
  <c r="Z144" i="6"/>
  <c r="Y144" i="6"/>
  <c r="X144" i="6"/>
  <c r="W144" i="6"/>
  <c r="V144" i="6"/>
  <c r="U144" i="6"/>
  <c r="T144" i="6"/>
  <c r="S144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D138" i="6"/>
  <c r="C144" i="6"/>
  <c r="AC139" i="6"/>
  <c r="AB139" i="6"/>
  <c r="AA139" i="6"/>
  <c r="Z139" i="6"/>
  <c r="Y139" i="6"/>
  <c r="X139" i="6"/>
  <c r="W139" i="6"/>
  <c r="V139" i="6"/>
  <c r="U139" i="6"/>
  <c r="T139" i="6"/>
  <c r="S139" i="6"/>
  <c r="S138" i="6" s="1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AC131" i="6"/>
  <c r="AC126" i="6" s="1"/>
  <c r="AB131" i="6"/>
  <c r="AA131" i="6"/>
  <c r="Z131" i="6"/>
  <c r="Y131" i="6"/>
  <c r="X131" i="6"/>
  <c r="W131" i="6"/>
  <c r="V131" i="6"/>
  <c r="U131" i="6"/>
  <c r="T131" i="6"/>
  <c r="T126" i="6" s="1"/>
  <c r="S131" i="6"/>
  <c r="R131" i="6"/>
  <c r="Q131" i="6"/>
  <c r="Q126" i="6" s="1"/>
  <c r="P131" i="6"/>
  <c r="O131" i="6"/>
  <c r="N131" i="6"/>
  <c r="M131" i="6"/>
  <c r="L131" i="6"/>
  <c r="L126" i="6" s="1"/>
  <c r="K131" i="6"/>
  <c r="J131" i="6"/>
  <c r="I131" i="6"/>
  <c r="I126" i="6" s="1"/>
  <c r="H131" i="6"/>
  <c r="G131" i="6"/>
  <c r="F131" i="6"/>
  <c r="E131" i="6"/>
  <c r="E126" i="6" s="1"/>
  <c r="D131" i="6"/>
  <c r="D126" i="6" s="1"/>
  <c r="C131" i="6"/>
  <c r="AC127" i="6"/>
  <c r="AB127" i="6"/>
  <c r="AB126" i="6" s="1"/>
  <c r="AA127" i="6"/>
  <c r="AA126" i="6" s="1"/>
  <c r="Z127" i="6"/>
  <c r="Z126" i="6" s="1"/>
  <c r="Y127" i="6"/>
  <c r="X127" i="6"/>
  <c r="X126" i="6" s="1"/>
  <c r="W127" i="6"/>
  <c r="V127" i="6"/>
  <c r="V126" i="6"/>
  <c r="U127" i="6"/>
  <c r="T127" i="6"/>
  <c r="S127" i="6"/>
  <c r="S126" i="6" s="1"/>
  <c r="R127" i="6"/>
  <c r="R126" i="6" s="1"/>
  <c r="Q127" i="6"/>
  <c r="P127" i="6"/>
  <c r="O127" i="6"/>
  <c r="N127" i="6"/>
  <c r="N126" i="6" s="1"/>
  <c r="M127" i="6"/>
  <c r="L127" i="6"/>
  <c r="K127" i="6"/>
  <c r="K126" i="6" s="1"/>
  <c r="J127" i="6"/>
  <c r="J126" i="6" s="1"/>
  <c r="I127" i="6"/>
  <c r="H127" i="6"/>
  <c r="G127" i="6"/>
  <c r="G126" i="6" s="1"/>
  <c r="F127" i="6"/>
  <c r="F126" i="6" s="1"/>
  <c r="E127" i="6"/>
  <c r="D127" i="6"/>
  <c r="C127" i="6"/>
  <c r="C126" i="6" s="1"/>
  <c r="O126" i="6"/>
  <c r="AC121" i="6"/>
  <c r="AB121" i="6"/>
  <c r="AA121" i="6"/>
  <c r="Z121" i="6"/>
  <c r="Y121" i="6"/>
  <c r="X121" i="6"/>
  <c r="W121" i="6"/>
  <c r="V121" i="6"/>
  <c r="U121" i="6"/>
  <c r="T121" i="6"/>
  <c r="S121" i="6"/>
  <c r="R121" i="6"/>
  <c r="Q121" i="6"/>
  <c r="P121" i="6"/>
  <c r="O121" i="6"/>
  <c r="N121" i="6"/>
  <c r="M121" i="6"/>
  <c r="L121" i="6"/>
  <c r="K121" i="6"/>
  <c r="K105" i="6" s="1"/>
  <c r="J121" i="6"/>
  <c r="I121" i="6"/>
  <c r="H121" i="6"/>
  <c r="G121" i="6"/>
  <c r="F121" i="6"/>
  <c r="E121" i="6"/>
  <c r="D121" i="6"/>
  <c r="C121" i="6"/>
  <c r="AC118" i="6"/>
  <c r="AB118" i="6"/>
  <c r="AA118" i="6"/>
  <c r="Z118" i="6"/>
  <c r="Y118" i="6"/>
  <c r="X118" i="6"/>
  <c r="W118" i="6"/>
  <c r="V118" i="6"/>
  <c r="U118" i="6"/>
  <c r="T118" i="6"/>
  <c r="S118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AC112" i="6"/>
  <c r="AB112" i="6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N109" i="6"/>
  <c r="M109" i="6"/>
  <c r="L109" i="6"/>
  <c r="L105" i="6"/>
  <c r="K109" i="6"/>
  <c r="J109" i="6"/>
  <c r="I109" i="6"/>
  <c r="H109" i="6"/>
  <c r="G109" i="6"/>
  <c r="F109" i="6"/>
  <c r="E109" i="6"/>
  <c r="D109" i="6"/>
  <c r="C109" i="6"/>
  <c r="AC106" i="6"/>
  <c r="AB106" i="6"/>
  <c r="AA106" i="6"/>
  <c r="AA105" i="6" s="1"/>
  <c r="Z106" i="6"/>
  <c r="Y106" i="6"/>
  <c r="X106" i="6"/>
  <c r="W106" i="6"/>
  <c r="V106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N105" i="6"/>
  <c r="AC102" i="6"/>
  <c r="AC96" i="6" s="1"/>
  <c r="AB102" i="6"/>
  <c r="AA102" i="6"/>
  <c r="Z102" i="6"/>
  <c r="Y102" i="6"/>
  <c r="X102" i="6"/>
  <c r="W102" i="6"/>
  <c r="W96" i="6"/>
  <c r="V102" i="6"/>
  <c r="U102" i="6"/>
  <c r="T102" i="6"/>
  <c r="S102" i="6"/>
  <c r="R102" i="6"/>
  <c r="Q102" i="6"/>
  <c r="P102" i="6"/>
  <c r="O102" i="6"/>
  <c r="O96" i="6" s="1"/>
  <c r="N102" i="6"/>
  <c r="M102" i="6"/>
  <c r="L102" i="6"/>
  <c r="L96" i="6" s="1"/>
  <c r="K102" i="6"/>
  <c r="J102" i="6"/>
  <c r="I102" i="6"/>
  <c r="H102" i="6"/>
  <c r="G102" i="6"/>
  <c r="F102" i="6"/>
  <c r="E102" i="6"/>
  <c r="D102" i="6"/>
  <c r="D96" i="6" s="1"/>
  <c r="C102" i="6"/>
  <c r="AC97" i="6"/>
  <c r="AB97" i="6"/>
  <c r="AB96" i="6"/>
  <c r="AA97" i="6"/>
  <c r="AA96" i="6" s="1"/>
  <c r="Z97" i="6"/>
  <c r="Y97" i="6"/>
  <c r="X97" i="6"/>
  <c r="X96" i="6" s="1"/>
  <c r="W97" i="6"/>
  <c r="V97" i="6"/>
  <c r="U97" i="6"/>
  <c r="U96" i="6" s="1"/>
  <c r="T97" i="6"/>
  <c r="T96" i="6" s="1"/>
  <c r="S97" i="6"/>
  <c r="R97" i="6"/>
  <c r="R96" i="6" s="1"/>
  <c r="Q97" i="6"/>
  <c r="Q96" i="6" s="1"/>
  <c r="P97" i="6"/>
  <c r="P96" i="6" s="1"/>
  <c r="O97" i="6"/>
  <c r="N97" i="6"/>
  <c r="N96" i="6"/>
  <c r="M97" i="6"/>
  <c r="L97" i="6"/>
  <c r="K97" i="6"/>
  <c r="K96" i="6" s="1"/>
  <c r="J97" i="6"/>
  <c r="J96" i="6" s="1"/>
  <c r="I97" i="6"/>
  <c r="H97" i="6"/>
  <c r="G97" i="6"/>
  <c r="G96" i="6" s="1"/>
  <c r="F97" i="6"/>
  <c r="F96" i="6" s="1"/>
  <c r="E97" i="6"/>
  <c r="E96" i="6" s="1"/>
  <c r="D97" i="6"/>
  <c r="C97" i="6"/>
  <c r="C96" i="6" s="1"/>
  <c r="M96" i="6"/>
  <c r="AC93" i="6"/>
  <c r="AB93" i="6"/>
  <c r="AA93" i="6"/>
  <c r="Z93" i="6"/>
  <c r="Y93" i="6"/>
  <c r="X93" i="6"/>
  <c r="W93" i="6"/>
  <c r="V93" i="6"/>
  <c r="U93" i="6"/>
  <c r="T93" i="6"/>
  <c r="S93" i="6"/>
  <c r="R93" i="6"/>
  <c r="Q93" i="6"/>
  <c r="P93" i="6"/>
  <c r="O93" i="6"/>
  <c r="N93" i="6"/>
  <c r="M93" i="6"/>
  <c r="L93" i="6"/>
  <c r="K93" i="6"/>
  <c r="J93" i="6"/>
  <c r="I93" i="6"/>
  <c r="H93" i="6"/>
  <c r="G93" i="6"/>
  <c r="F93" i="6"/>
  <c r="E93" i="6"/>
  <c r="D93" i="6"/>
  <c r="C93" i="6"/>
  <c r="AC91" i="6"/>
  <c r="AB91" i="6"/>
  <c r="AA91" i="6"/>
  <c r="Z91" i="6"/>
  <c r="Y91" i="6"/>
  <c r="X91" i="6"/>
  <c r="W91" i="6"/>
  <c r="V91" i="6"/>
  <c r="U91" i="6"/>
  <c r="T91" i="6"/>
  <c r="S91" i="6"/>
  <c r="R91" i="6"/>
  <c r="Q91" i="6"/>
  <c r="P91" i="6"/>
  <c r="O91" i="6"/>
  <c r="N91" i="6"/>
  <c r="M91" i="6"/>
  <c r="L91" i="6"/>
  <c r="K91" i="6"/>
  <c r="J91" i="6"/>
  <c r="I91" i="6"/>
  <c r="H91" i="6"/>
  <c r="G91" i="6"/>
  <c r="F91" i="6"/>
  <c r="E91" i="6"/>
  <c r="D91" i="6"/>
  <c r="C91" i="6"/>
  <c r="AC88" i="6"/>
  <c r="AB88" i="6"/>
  <c r="AA88" i="6"/>
  <c r="Z88" i="6"/>
  <c r="Y88" i="6"/>
  <c r="X88" i="6"/>
  <c r="W88" i="6"/>
  <c r="V88" i="6"/>
  <c r="U88" i="6"/>
  <c r="T88" i="6"/>
  <c r="S88" i="6"/>
  <c r="R88" i="6"/>
  <c r="Q88" i="6"/>
  <c r="P88" i="6"/>
  <c r="O88" i="6"/>
  <c r="N88" i="6"/>
  <c r="M88" i="6"/>
  <c r="M78" i="6" s="1"/>
  <c r="L88" i="6"/>
  <c r="K88" i="6"/>
  <c r="J88" i="6"/>
  <c r="I88" i="6"/>
  <c r="H88" i="6"/>
  <c r="G88" i="6"/>
  <c r="F88" i="6"/>
  <c r="E88" i="6"/>
  <c r="D88" i="6"/>
  <c r="C88" i="6"/>
  <c r="AC85" i="6"/>
  <c r="AB85" i="6"/>
  <c r="AB78" i="6" s="1"/>
  <c r="AA85" i="6"/>
  <c r="Z85" i="6"/>
  <c r="Y85" i="6"/>
  <c r="X85" i="6"/>
  <c r="W85" i="6"/>
  <c r="V85" i="6"/>
  <c r="U85" i="6"/>
  <c r="T85" i="6"/>
  <c r="S85" i="6"/>
  <c r="R85" i="6"/>
  <c r="Q85" i="6"/>
  <c r="P85" i="6"/>
  <c r="O85" i="6"/>
  <c r="N85" i="6"/>
  <c r="M85" i="6"/>
  <c r="L85" i="6"/>
  <c r="K85" i="6"/>
  <c r="J85" i="6"/>
  <c r="I85" i="6"/>
  <c r="H85" i="6"/>
  <c r="G85" i="6"/>
  <c r="F85" i="6"/>
  <c r="E85" i="6"/>
  <c r="D85" i="6"/>
  <c r="C85" i="6"/>
  <c r="AC82" i="6"/>
  <c r="AB82" i="6"/>
  <c r="AA82" i="6"/>
  <c r="Z82" i="6"/>
  <c r="Y82" i="6"/>
  <c r="X82" i="6"/>
  <c r="W82" i="6"/>
  <c r="V82" i="6"/>
  <c r="U82" i="6"/>
  <c r="T82" i="6"/>
  <c r="S82" i="6"/>
  <c r="R82" i="6"/>
  <c r="Q82" i="6"/>
  <c r="P82" i="6"/>
  <c r="O82" i="6"/>
  <c r="N82" i="6"/>
  <c r="M82" i="6"/>
  <c r="L82" i="6"/>
  <c r="K82" i="6"/>
  <c r="J82" i="6"/>
  <c r="I82" i="6"/>
  <c r="H82" i="6"/>
  <c r="G82" i="6"/>
  <c r="F82" i="6"/>
  <c r="F78" i="6" s="1"/>
  <c r="E82" i="6"/>
  <c r="D82" i="6"/>
  <c r="C82" i="6"/>
  <c r="AC79" i="6"/>
  <c r="AB79" i="6"/>
  <c r="AA79" i="6"/>
  <c r="Z79" i="6"/>
  <c r="Z78" i="6" s="1"/>
  <c r="Y79" i="6"/>
  <c r="Y78" i="6" s="1"/>
  <c r="X79" i="6"/>
  <c r="W79" i="6"/>
  <c r="W78" i="6" s="1"/>
  <c r="V79" i="6"/>
  <c r="V78" i="6" s="1"/>
  <c r="U79" i="6"/>
  <c r="T79" i="6"/>
  <c r="S79" i="6"/>
  <c r="R79" i="6"/>
  <c r="R78" i="6" s="1"/>
  <c r="Q79" i="6"/>
  <c r="P79" i="6"/>
  <c r="O79" i="6"/>
  <c r="O78" i="6" s="1"/>
  <c r="N79" i="6"/>
  <c r="M79" i="6"/>
  <c r="L79" i="6"/>
  <c r="L78" i="6" s="1"/>
  <c r="K79" i="6"/>
  <c r="J79" i="6"/>
  <c r="I79" i="6"/>
  <c r="I78" i="6" s="1"/>
  <c r="H79" i="6"/>
  <c r="G79" i="6"/>
  <c r="F79" i="6"/>
  <c r="E79" i="6"/>
  <c r="D79" i="6"/>
  <c r="C79" i="6"/>
  <c r="P78" i="6"/>
  <c r="J78" i="6"/>
  <c r="E78" i="6"/>
  <c r="AC74" i="6"/>
  <c r="AB74" i="6"/>
  <c r="AA74" i="6"/>
  <c r="Z74" i="6"/>
  <c r="Y74" i="6"/>
  <c r="X74" i="6"/>
  <c r="W74" i="6"/>
  <c r="V74" i="6"/>
  <c r="U74" i="6"/>
  <c r="U70" i="6" s="1"/>
  <c r="T74" i="6"/>
  <c r="S74" i="6"/>
  <c r="R74" i="6"/>
  <c r="R70" i="6" s="1"/>
  <c r="Q74" i="6"/>
  <c r="P74" i="6"/>
  <c r="O74" i="6"/>
  <c r="N74" i="6"/>
  <c r="M74" i="6"/>
  <c r="M70" i="6" s="1"/>
  <c r="L74" i="6"/>
  <c r="K74" i="6"/>
  <c r="J74" i="6"/>
  <c r="J70" i="6" s="1"/>
  <c r="I74" i="6"/>
  <c r="H74" i="6"/>
  <c r="G74" i="6"/>
  <c r="F74" i="6"/>
  <c r="E74" i="6"/>
  <c r="E70" i="6" s="1"/>
  <c r="D74" i="6"/>
  <c r="C74" i="6"/>
  <c r="AC71" i="6"/>
  <c r="AC70" i="6"/>
  <c r="AB71" i="6"/>
  <c r="AB70" i="6" s="1"/>
  <c r="AA71" i="6"/>
  <c r="AA70" i="6" s="1"/>
  <c r="Z71" i="6"/>
  <c r="Z70" i="6" s="1"/>
  <c r="Y71" i="6"/>
  <c r="Y70" i="6" s="1"/>
  <c r="X71" i="6"/>
  <c r="W71" i="6"/>
  <c r="W70" i="6"/>
  <c r="V71" i="6"/>
  <c r="V70" i="6" s="1"/>
  <c r="U71" i="6"/>
  <c r="T71" i="6"/>
  <c r="T70" i="6" s="1"/>
  <c r="S71" i="6"/>
  <c r="S70" i="6" s="1"/>
  <c r="R71" i="6"/>
  <c r="Q71" i="6"/>
  <c r="P71" i="6"/>
  <c r="O71" i="6"/>
  <c r="O70" i="6" s="1"/>
  <c r="N71" i="6"/>
  <c r="M71" i="6"/>
  <c r="L71" i="6"/>
  <c r="L70" i="6" s="1"/>
  <c r="K71" i="6"/>
  <c r="K70" i="6" s="1"/>
  <c r="J71" i="6"/>
  <c r="I71" i="6"/>
  <c r="H71" i="6"/>
  <c r="G71" i="6"/>
  <c r="G70" i="6"/>
  <c r="F71" i="6"/>
  <c r="E71" i="6"/>
  <c r="D71" i="6"/>
  <c r="D70" i="6" s="1"/>
  <c r="C71" i="6"/>
  <c r="C70" i="6" s="1"/>
  <c r="AC65" i="6"/>
  <c r="AC51" i="6" s="1"/>
  <c r="AB65" i="6"/>
  <c r="AA65" i="6"/>
  <c r="Z65" i="6"/>
  <c r="Y65" i="6"/>
  <c r="X65" i="6"/>
  <c r="W65" i="6"/>
  <c r="V65" i="6"/>
  <c r="U65" i="6"/>
  <c r="T65" i="6"/>
  <c r="S65" i="6"/>
  <c r="R65" i="6"/>
  <c r="R51" i="6" s="1"/>
  <c r="Q65" i="6"/>
  <c r="P65" i="6"/>
  <c r="O65" i="6"/>
  <c r="N65" i="6"/>
  <c r="M65" i="6"/>
  <c r="L65" i="6"/>
  <c r="K65" i="6"/>
  <c r="J65" i="6"/>
  <c r="I65" i="6"/>
  <c r="H65" i="6"/>
  <c r="G65" i="6"/>
  <c r="F65" i="6"/>
  <c r="E65" i="6"/>
  <c r="D65" i="6"/>
  <c r="C65" i="6"/>
  <c r="AC57" i="6"/>
  <c r="AB57" i="6"/>
  <c r="AA57" i="6"/>
  <c r="Z57" i="6"/>
  <c r="Y57" i="6"/>
  <c r="X57" i="6"/>
  <c r="W57" i="6"/>
  <c r="V57" i="6"/>
  <c r="U57" i="6"/>
  <c r="T57" i="6"/>
  <c r="T51" i="6" s="1"/>
  <c r="S57" i="6"/>
  <c r="R57" i="6"/>
  <c r="Q57" i="6"/>
  <c r="P57" i="6"/>
  <c r="O57" i="6"/>
  <c r="N57" i="6"/>
  <c r="M57" i="6"/>
  <c r="M51" i="6" s="1"/>
  <c r="L57" i="6"/>
  <c r="K57" i="6"/>
  <c r="J57" i="6"/>
  <c r="I57" i="6"/>
  <c r="H57" i="6"/>
  <c r="G57" i="6"/>
  <c r="F57" i="6"/>
  <c r="E57" i="6"/>
  <c r="D57" i="6"/>
  <c r="C57" i="6"/>
  <c r="AC52" i="6"/>
  <c r="AB52" i="6"/>
  <c r="AB51" i="6" s="1"/>
  <c r="AA52" i="6"/>
  <c r="AA51" i="6"/>
  <c r="Z52" i="6"/>
  <c r="Y52" i="6"/>
  <c r="Y51" i="6" s="1"/>
  <c r="X52" i="6"/>
  <c r="W52" i="6"/>
  <c r="W51" i="6" s="1"/>
  <c r="V52" i="6"/>
  <c r="U52" i="6"/>
  <c r="U51" i="6" s="1"/>
  <c r="T52" i="6"/>
  <c r="S52" i="6"/>
  <c r="S51" i="6"/>
  <c r="R52" i="6"/>
  <c r="Q52" i="6"/>
  <c r="P52" i="6"/>
  <c r="O52" i="6"/>
  <c r="O51" i="6" s="1"/>
  <c r="N52" i="6"/>
  <c r="M52" i="6"/>
  <c r="L52" i="6"/>
  <c r="K52" i="6"/>
  <c r="K51" i="6"/>
  <c r="J52" i="6"/>
  <c r="I52" i="6"/>
  <c r="H52" i="6"/>
  <c r="G52" i="6"/>
  <c r="G51" i="6" s="1"/>
  <c r="F52" i="6"/>
  <c r="E52" i="6"/>
  <c r="D52" i="6"/>
  <c r="C52" i="6"/>
  <c r="C51" i="6" s="1"/>
  <c r="Z51" i="6"/>
  <c r="L51" i="6"/>
  <c r="J51" i="6"/>
  <c r="AC43" i="6"/>
  <c r="AB43" i="6"/>
  <c r="AA43" i="6"/>
  <c r="Z43" i="6"/>
  <c r="Z17" i="6" s="1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Q17" i="6" s="1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D17" i="6" s="1"/>
  <c r="C31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C23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O17" i="6" s="1"/>
  <c r="N18" i="6"/>
  <c r="M18" i="6"/>
  <c r="L18" i="6"/>
  <c r="K18" i="6"/>
  <c r="K17" i="6" s="1"/>
  <c r="J18" i="6"/>
  <c r="I18" i="6"/>
  <c r="H18" i="6"/>
  <c r="G18" i="6"/>
  <c r="G17" i="6" s="1"/>
  <c r="F18" i="6"/>
  <c r="E18" i="6"/>
  <c r="D18" i="6"/>
  <c r="C18" i="6"/>
  <c r="AC13" i="6"/>
  <c r="AB13" i="6"/>
  <c r="AA13" i="6"/>
  <c r="Z13" i="6"/>
  <c r="Y13" i="6"/>
  <c r="X13" i="6"/>
  <c r="W13" i="6"/>
  <c r="W5" i="6" s="1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C5" i="6" s="1"/>
  <c r="AC11" i="6"/>
  <c r="AB11" i="6"/>
  <c r="AA11" i="6"/>
  <c r="Z11" i="6"/>
  <c r="Z5" i="6" s="1"/>
  <c r="Y11" i="6"/>
  <c r="X11" i="6"/>
  <c r="W11" i="6"/>
  <c r="V11" i="6"/>
  <c r="U11" i="6"/>
  <c r="T11" i="6"/>
  <c r="S11" i="6"/>
  <c r="R11" i="6"/>
  <c r="R5" i="6" s="1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AC6" i="6"/>
  <c r="AB6" i="6"/>
  <c r="AA6" i="6"/>
  <c r="Z6" i="6"/>
  <c r="Y6" i="6"/>
  <c r="Y5" i="6" s="1"/>
  <c r="X6" i="6"/>
  <c r="W6" i="6"/>
  <c r="V6" i="6"/>
  <c r="U6" i="6"/>
  <c r="T6" i="6"/>
  <c r="S6" i="6"/>
  <c r="R6" i="6"/>
  <c r="Q6" i="6"/>
  <c r="P6" i="6"/>
  <c r="O6" i="6"/>
  <c r="N6" i="6"/>
  <c r="M6" i="6"/>
  <c r="M5" i="6" s="1"/>
  <c r="L6" i="6"/>
  <c r="K6" i="6"/>
  <c r="J6" i="6"/>
  <c r="I6" i="6"/>
  <c r="H6" i="6"/>
  <c r="G6" i="6"/>
  <c r="F6" i="6"/>
  <c r="E6" i="6"/>
  <c r="D6" i="6"/>
  <c r="C6" i="6"/>
  <c r="W3" i="6"/>
  <c r="R3" i="6"/>
  <c r="AC3" i="6"/>
  <c r="Q3" i="6"/>
  <c r="AB3" i="6" s="1"/>
  <c r="P3" i="6"/>
  <c r="AA3" i="6" s="1"/>
  <c r="O3" i="6"/>
  <c r="X3" i="6" s="1"/>
  <c r="M3" i="6"/>
  <c r="V3" i="6" s="1"/>
  <c r="L3" i="6"/>
  <c r="K3" i="6"/>
  <c r="S3" i="6" s="1"/>
  <c r="F3" i="6"/>
  <c r="AC292" i="5"/>
  <c r="AB292" i="5"/>
  <c r="AA292" i="5"/>
  <c r="Z292" i="5"/>
  <c r="Y292" i="5"/>
  <c r="X292" i="5"/>
  <c r="W292" i="5"/>
  <c r="V292" i="5"/>
  <c r="U292" i="5"/>
  <c r="T292" i="5"/>
  <c r="S292" i="5"/>
  <c r="R292" i="5"/>
  <c r="Q292" i="5"/>
  <c r="P292" i="5"/>
  <c r="O292" i="5"/>
  <c r="N292" i="5"/>
  <c r="M292" i="5"/>
  <c r="L292" i="5"/>
  <c r="K292" i="5"/>
  <c r="J292" i="5"/>
  <c r="I292" i="5"/>
  <c r="H292" i="5"/>
  <c r="G292" i="5"/>
  <c r="F292" i="5"/>
  <c r="E292" i="5"/>
  <c r="D292" i="5"/>
  <c r="C292" i="5"/>
  <c r="AC289" i="5"/>
  <c r="AB289" i="5"/>
  <c r="AA289" i="5"/>
  <c r="Z289" i="5"/>
  <c r="Y289" i="5"/>
  <c r="X289" i="5"/>
  <c r="W289" i="5"/>
  <c r="V289" i="5"/>
  <c r="V285" i="5" s="1"/>
  <c r="U289" i="5"/>
  <c r="T289" i="5"/>
  <c r="S289" i="5"/>
  <c r="R289" i="5"/>
  <c r="Q289" i="5"/>
  <c r="P289" i="5"/>
  <c r="O289" i="5"/>
  <c r="N289" i="5"/>
  <c r="M289" i="5"/>
  <c r="L289" i="5"/>
  <c r="K289" i="5"/>
  <c r="J289" i="5"/>
  <c r="I289" i="5"/>
  <c r="H289" i="5"/>
  <c r="G289" i="5"/>
  <c r="F289" i="5"/>
  <c r="E289" i="5"/>
  <c r="D289" i="5"/>
  <c r="C289" i="5"/>
  <c r="AC286" i="5"/>
  <c r="AC285" i="5" s="1"/>
  <c r="AB286" i="5"/>
  <c r="AB285" i="5" s="1"/>
  <c r="AA286" i="5"/>
  <c r="AA285" i="5" s="1"/>
  <c r="Z286" i="5"/>
  <c r="Y286" i="5"/>
  <c r="X286" i="5"/>
  <c r="W286" i="5"/>
  <c r="W285" i="5" s="1"/>
  <c r="V286" i="5"/>
  <c r="U286" i="5"/>
  <c r="U285" i="5"/>
  <c r="T286" i="5"/>
  <c r="T285" i="5" s="1"/>
  <c r="S286" i="5"/>
  <c r="S285" i="5" s="1"/>
  <c r="R286" i="5"/>
  <c r="Q286" i="5"/>
  <c r="Q285" i="5"/>
  <c r="P286" i="5"/>
  <c r="P285" i="5" s="1"/>
  <c r="O286" i="5"/>
  <c r="N286" i="5"/>
  <c r="M286" i="5"/>
  <c r="M285" i="5"/>
  <c r="L286" i="5"/>
  <c r="K286" i="5"/>
  <c r="J286" i="5"/>
  <c r="I286" i="5"/>
  <c r="I285" i="5" s="1"/>
  <c r="H286" i="5"/>
  <c r="G286" i="5"/>
  <c r="G285" i="5" s="1"/>
  <c r="F286" i="5"/>
  <c r="E286" i="5"/>
  <c r="E285" i="5"/>
  <c r="D286" i="5"/>
  <c r="D285" i="5" s="1"/>
  <c r="C286" i="5"/>
  <c r="C285" i="5" s="1"/>
  <c r="AC277" i="5"/>
  <c r="AB277" i="5"/>
  <c r="AA277" i="5"/>
  <c r="Z277" i="5"/>
  <c r="Y277" i="5"/>
  <c r="X277" i="5"/>
  <c r="W277" i="5"/>
  <c r="V277" i="5"/>
  <c r="U277" i="5"/>
  <c r="T277" i="5"/>
  <c r="S277" i="5"/>
  <c r="R277" i="5"/>
  <c r="Q277" i="5"/>
  <c r="P277" i="5"/>
  <c r="O277" i="5"/>
  <c r="N277" i="5"/>
  <c r="M277" i="5"/>
  <c r="L277" i="5"/>
  <c r="K277" i="5"/>
  <c r="J277" i="5"/>
  <c r="I277" i="5"/>
  <c r="H277" i="5"/>
  <c r="G277" i="5"/>
  <c r="F277" i="5"/>
  <c r="E277" i="5"/>
  <c r="D277" i="5"/>
  <c r="C277" i="5"/>
  <c r="AC272" i="5"/>
  <c r="AB272" i="5"/>
  <c r="AA272" i="5"/>
  <c r="Z272" i="5"/>
  <c r="Y272" i="5"/>
  <c r="X272" i="5"/>
  <c r="W272" i="5"/>
  <c r="V272" i="5"/>
  <c r="U272" i="5"/>
  <c r="T272" i="5"/>
  <c r="S272" i="5"/>
  <c r="R272" i="5"/>
  <c r="Q272" i="5"/>
  <c r="P272" i="5"/>
  <c r="O272" i="5"/>
  <c r="N272" i="5"/>
  <c r="M272" i="5"/>
  <c r="L272" i="5"/>
  <c r="K272" i="5"/>
  <c r="J272" i="5"/>
  <c r="I272" i="5"/>
  <c r="H272" i="5"/>
  <c r="G272" i="5"/>
  <c r="F272" i="5"/>
  <c r="E272" i="5"/>
  <c r="D272" i="5"/>
  <c r="C272" i="5"/>
  <c r="AC265" i="5"/>
  <c r="AB265" i="5"/>
  <c r="AA265" i="5"/>
  <c r="Z265" i="5"/>
  <c r="Y265" i="5"/>
  <c r="X265" i="5"/>
  <c r="W265" i="5"/>
  <c r="V265" i="5"/>
  <c r="U265" i="5"/>
  <c r="T265" i="5"/>
  <c r="S265" i="5"/>
  <c r="R265" i="5"/>
  <c r="Q265" i="5"/>
  <c r="P265" i="5"/>
  <c r="O265" i="5"/>
  <c r="N265" i="5"/>
  <c r="M265" i="5"/>
  <c r="L265" i="5"/>
  <c r="K265" i="5"/>
  <c r="J265" i="5"/>
  <c r="I265" i="5"/>
  <c r="H265" i="5"/>
  <c r="G265" i="5"/>
  <c r="F265" i="5"/>
  <c r="E265" i="5"/>
  <c r="D265" i="5"/>
  <c r="C265" i="5"/>
  <c r="AC263" i="5"/>
  <c r="AB263" i="5"/>
  <c r="AA263" i="5"/>
  <c r="Z263" i="5"/>
  <c r="Y263" i="5"/>
  <c r="X263" i="5"/>
  <c r="W263" i="5"/>
  <c r="V263" i="5"/>
  <c r="U263" i="5"/>
  <c r="T263" i="5"/>
  <c r="S263" i="5"/>
  <c r="R263" i="5"/>
  <c r="Q263" i="5"/>
  <c r="P263" i="5"/>
  <c r="O263" i="5"/>
  <c r="N263" i="5"/>
  <c r="M263" i="5"/>
  <c r="L263" i="5"/>
  <c r="K263" i="5"/>
  <c r="J263" i="5"/>
  <c r="I263" i="5"/>
  <c r="H263" i="5"/>
  <c r="G263" i="5"/>
  <c r="F263" i="5"/>
  <c r="E263" i="5"/>
  <c r="D263" i="5"/>
  <c r="C263" i="5"/>
  <c r="AC259" i="5"/>
  <c r="AB259" i="5"/>
  <c r="AA259" i="5"/>
  <c r="Z259" i="5"/>
  <c r="Y259" i="5"/>
  <c r="X259" i="5"/>
  <c r="W259" i="5"/>
  <c r="V259" i="5"/>
  <c r="U259" i="5"/>
  <c r="T259" i="5"/>
  <c r="S259" i="5"/>
  <c r="R259" i="5"/>
  <c r="Q259" i="5"/>
  <c r="P259" i="5"/>
  <c r="O259" i="5"/>
  <c r="N259" i="5"/>
  <c r="M259" i="5"/>
  <c r="L259" i="5"/>
  <c r="K259" i="5"/>
  <c r="J259" i="5"/>
  <c r="I259" i="5"/>
  <c r="H259" i="5"/>
  <c r="G259" i="5"/>
  <c r="F259" i="5"/>
  <c r="E259" i="5"/>
  <c r="D259" i="5"/>
  <c r="C259" i="5"/>
  <c r="AC254" i="5"/>
  <c r="AB254" i="5"/>
  <c r="AA254" i="5"/>
  <c r="Z254" i="5"/>
  <c r="Y254" i="5"/>
  <c r="X254" i="5"/>
  <c r="W254" i="5"/>
  <c r="V254" i="5"/>
  <c r="U254" i="5"/>
  <c r="T254" i="5"/>
  <c r="S254" i="5"/>
  <c r="R254" i="5"/>
  <c r="R253" i="5"/>
  <c r="Q254" i="5"/>
  <c r="P254" i="5"/>
  <c r="O254" i="5"/>
  <c r="N254" i="5"/>
  <c r="M254" i="5"/>
  <c r="L254" i="5"/>
  <c r="K254" i="5"/>
  <c r="J254" i="5"/>
  <c r="I254" i="5"/>
  <c r="H254" i="5"/>
  <c r="G254" i="5"/>
  <c r="F254" i="5"/>
  <c r="E254" i="5"/>
  <c r="D254" i="5"/>
  <c r="C254" i="5"/>
  <c r="Q253" i="5"/>
  <c r="AC250" i="5"/>
  <c r="AB250" i="5"/>
  <c r="AA250" i="5"/>
  <c r="Z250" i="5"/>
  <c r="Y250" i="5"/>
  <c r="X250" i="5"/>
  <c r="W250" i="5"/>
  <c r="V250" i="5"/>
  <c r="U250" i="5"/>
  <c r="T250" i="5"/>
  <c r="S250" i="5"/>
  <c r="R250" i="5"/>
  <c r="Q250" i="5"/>
  <c r="P250" i="5"/>
  <c r="O250" i="5"/>
  <c r="N250" i="5"/>
  <c r="M250" i="5"/>
  <c r="L250" i="5"/>
  <c r="K250" i="5"/>
  <c r="J250" i="5"/>
  <c r="I250" i="5"/>
  <c r="H250" i="5"/>
  <c r="G250" i="5"/>
  <c r="F250" i="5"/>
  <c r="E250" i="5"/>
  <c r="D250" i="5"/>
  <c r="C250" i="5"/>
  <c r="AC247" i="5"/>
  <c r="AC240" i="5" s="1"/>
  <c r="AB247" i="5"/>
  <c r="AA247" i="5"/>
  <c r="Z247" i="5"/>
  <c r="Y247" i="5"/>
  <c r="X247" i="5"/>
  <c r="W247" i="5"/>
  <c r="V247" i="5"/>
  <c r="U247" i="5"/>
  <c r="T247" i="5"/>
  <c r="S247" i="5"/>
  <c r="R247" i="5"/>
  <c r="Q247" i="5"/>
  <c r="P247" i="5"/>
  <c r="O247" i="5"/>
  <c r="N247" i="5"/>
  <c r="M247" i="5"/>
  <c r="M240" i="5" s="1"/>
  <c r="L247" i="5"/>
  <c r="K247" i="5"/>
  <c r="J247" i="5"/>
  <c r="I247" i="5"/>
  <c r="H247" i="5"/>
  <c r="G247" i="5"/>
  <c r="F247" i="5"/>
  <c r="E247" i="5"/>
  <c r="D247" i="5"/>
  <c r="C247" i="5"/>
  <c r="AC245" i="5"/>
  <c r="AB245" i="5"/>
  <c r="AA245" i="5"/>
  <c r="Z245" i="5"/>
  <c r="Y245" i="5"/>
  <c r="X245" i="5"/>
  <c r="W245" i="5"/>
  <c r="V245" i="5"/>
  <c r="U245" i="5"/>
  <c r="T245" i="5"/>
  <c r="S245" i="5"/>
  <c r="R245" i="5"/>
  <c r="Q245" i="5"/>
  <c r="P245" i="5"/>
  <c r="O245" i="5"/>
  <c r="N245" i="5"/>
  <c r="M245" i="5"/>
  <c r="L245" i="5"/>
  <c r="L240" i="5" s="1"/>
  <c r="K245" i="5"/>
  <c r="J245" i="5"/>
  <c r="I245" i="5"/>
  <c r="H245" i="5"/>
  <c r="H240" i="5" s="1"/>
  <c r="G245" i="5"/>
  <c r="F245" i="5"/>
  <c r="E245" i="5"/>
  <c r="D245" i="5"/>
  <c r="D240" i="5" s="1"/>
  <c r="C245" i="5"/>
  <c r="AC241" i="5"/>
  <c r="AB241" i="5"/>
  <c r="AA241" i="5"/>
  <c r="Z241" i="5"/>
  <c r="Y241" i="5"/>
  <c r="X241" i="5"/>
  <c r="W241" i="5"/>
  <c r="V241" i="5"/>
  <c r="U241" i="5"/>
  <c r="T241" i="5"/>
  <c r="S241" i="5"/>
  <c r="R241" i="5"/>
  <c r="Q241" i="5"/>
  <c r="P241" i="5"/>
  <c r="O241" i="5"/>
  <c r="N241" i="5"/>
  <c r="M241" i="5"/>
  <c r="L241" i="5"/>
  <c r="K241" i="5"/>
  <c r="J241" i="5"/>
  <c r="I241" i="5"/>
  <c r="H241" i="5"/>
  <c r="G241" i="5"/>
  <c r="F241" i="5"/>
  <c r="F240" i="5" s="1"/>
  <c r="E241" i="5"/>
  <c r="D241" i="5"/>
  <c r="C241" i="5"/>
  <c r="X240" i="5"/>
  <c r="AC237" i="5"/>
  <c r="AB237" i="5"/>
  <c r="AA237" i="5"/>
  <c r="Z237" i="5"/>
  <c r="Y237" i="5"/>
  <c r="X237" i="5"/>
  <c r="X227" i="5" s="1"/>
  <c r="W237" i="5"/>
  <c r="V237" i="5"/>
  <c r="U237" i="5"/>
  <c r="T237" i="5"/>
  <c r="S237" i="5"/>
  <c r="R237" i="5"/>
  <c r="Q237" i="5"/>
  <c r="P237" i="5"/>
  <c r="O237" i="5"/>
  <c r="N237" i="5"/>
  <c r="M237" i="5"/>
  <c r="L237" i="5"/>
  <c r="K237" i="5"/>
  <c r="J237" i="5"/>
  <c r="I237" i="5"/>
  <c r="H237" i="5"/>
  <c r="H227" i="5" s="1"/>
  <c r="G237" i="5"/>
  <c r="F237" i="5"/>
  <c r="E237" i="5"/>
  <c r="D237" i="5"/>
  <c r="C237" i="5"/>
  <c r="AC234" i="5"/>
  <c r="AB234" i="5"/>
  <c r="AA234" i="5"/>
  <c r="Z234" i="5"/>
  <c r="Y234" i="5"/>
  <c r="X234" i="5"/>
  <c r="W234" i="5"/>
  <c r="V234" i="5"/>
  <c r="U234" i="5"/>
  <c r="T234" i="5"/>
  <c r="S234" i="5"/>
  <c r="R234" i="5"/>
  <c r="Q234" i="5"/>
  <c r="P234" i="5"/>
  <c r="O234" i="5"/>
  <c r="N234" i="5"/>
  <c r="M234" i="5"/>
  <c r="L234" i="5"/>
  <c r="K234" i="5"/>
  <c r="K227" i="5" s="1"/>
  <c r="J234" i="5"/>
  <c r="I234" i="5"/>
  <c r="H234" i="5"/>
  <c r="G234" i="5"/>
  <c r="F234" i="5"/>
  <c r="E234" i="5"/>
  <c r="D234" i="5"/>
  <c r="C234" i="5"/>
  <c r="AC231" i="5"/>
  <c r="AB231" i="5"/>
  <c r="AA231" i="5"/>
  <c r="Z231" i="5"/>
  <c r="Y231" i="5"/>
  <c r="X231" i="5"/>
  <c r="W231" i="5"/>
  <c r="V231" i="5"/>
  <c r="V227" i="5" s="1"/>
  <c r="U231" i="5"/>
  <c r="T231" i="5"/>
  <c r="S231" i="5"/>
  <c r="R231" i="5"/>
  <c r="R227" i="5" s="1"/>
  <c r="Q231" i="5"/>
  <c r="P231" i="5"/>
  <c r="O231" i="5"/>
  <c r="N231" i="5"/>
  <c r="M231" i="5"/>
  <c r="L231" i="5"/>
  <c r="K231" i="5"/>
  <c r="J231" i="5"/>
  <c r="I231" i="5"/>
  <c r="H231" i="5"/>
  <c r="G231" i="5"/>
  <c r="F231" i="5"/>
  <c r="E231" i="5"/>
  <c r="D231" i="5"/>
  <c r="C231" i="5"/>
  <c r="AC228" i="5"/>
  <c r="AB228" i="5"/>
  <c r="AA228" i="5"/>
  <c r="Z228" i="5"/>
  <c r="Z227" i="5"/>
  <c r="Y228" i="5"/>
  <c r="X228" i="5"/>
  <c r="W228" i="5"/>
  <c r="W227" i="5" s="1"/>
  <c r="V228" i="5"/>
  <c r="U228" i="5"/>
  <c r="T228" i="5"/>
  <c r="S228" i="5"/>
  <c r="S227" i="5" s="1"/>
  <c r="R228" i="5"/>
  <c r="Q228" i="5"/>
  <c r="P228" i="5"/>
  <c r="O228" i="5"/>
  <c r="N228" i="5"/>
  <c r="M228" i="5"/>
  <c r="L228" i="5"/>
  <c r="K228" i="5"/>
  <c r="J228" i="5"/>
  <c r="J227" i="5"/>
  <c r="I228" i="5"/>
  <c r="H228" i="5"/>
  <c r="G228" i="5"/>
  <c r="G227" i="5" s="1"/>
  <c r="F228" i="5"/>
  <c r="E228" i="5"/>
  <c r="D228" i="5"/>
  <c r="C228" i="5"/>
  <c r="C227" i="5"/>
  <c r="AC223" i="5"/>
  <c r="AB223" i="5"/>
  <c r="AA223" i="5"/>
  <c r="Z223" i="5"/>
  <c r="Y223" i="5"/>
  <c r="X223" i="5"/>
  <c r="W223" i="5"/>
  <c r="V223" i="5"/>
  <c r="U223" i="5"/>
  <c r="T223" i="5"/>
  <c r="S223" i="5"/>
  <c r="R223" i="5"/>
  <c r="Q223" i="5"/>
  <c r="P223" i="5"/>
  <c r="O223" i="5"/>
  <c r="N223" i="5"/>
  <c r="M223" i="5"/>
  <c r="L223" i="5"/>
  <c r="K223" i="5"/>
  <c r="J223" i="5"/>
  <c r="I223" i="5"/>
  <c r="H223" i="5"/>
  <c r="G223" i="5"/>
  <c r="F223" i="5"/>
  <c r="E223" i="5"/>
  <c r="D223" i="5"/>
  <c r="C223" i="5"/>
  <c r="AC215" i="5"/>
  <c r="AB215" i="5"/>
  <c r="AA215" i="5"/>
  <c r="Z215" i="5"/>
  <c r="Y215" i="5"/>
  <c r="X215" i="5"/>
  <c r="W215" i="5"/>
  <c r="V215" i="5"/>
  <c r="U215" i="5"/>
  <c r="T215" i="5"/>
  <c r="S215" i="5"/>
  <c r="R215" i="5"/>
  <c r="Q215" i="5"/>
  <c r="P215" i="5"/>
  <c r="O215" i="5"/>
  <c r="N215" i="5"/>
  <c r="M215" i="5"/>
  <c r="M189" i="5" s="1"/>
  <c r="L215" i="5"/>
  <c r="K215" i="5"/>
  <c r="J215" i="5"/>
  <c r="I215" i="5"/>
  <c r="I189" i="5" s="1"/>
  <c r="H215" i="5"/>
  <c r="G215" i="5"/>
  <c r="F215" i="5"/>
  <c r="E215" i="5"/>
  <c r="E189" i="5" s="1"/>
  <c r="D215" i="5"/>
  <c r="C215" i="5"/>
  <c r="AC210" i="5"/>
  <c r="AB210" i="5"/>
  <c r="AA210" i="5"/>
  <c r="Z210" i="5"/>
  <c r="Y210" i="5"/>
  <c r="X210" i="5"/>
  <c r="W210" i="5"/>
  <c r="V210" i="5"/>
  <c r="U210" i="5"/>
  <c r="T210" i="5"/>
  <c r="S210" i="5"/>
  <c r="R210" i="5"/>
  <c r="Q210" i="5"/>
  <c r="P210" i="5"/>
  <c r="O210" i="5"/>
  <c r="N210" i="5"/>
  <c r="M210" i="5"/>
  <c r="L210" i="5"/>
  <c r="K210" i="5"/>
  <c r="J210" i="5"/>
  <c r="I210" i="5"/>
  <c r="H210" i="5"/>
  <c r="G210" i="5"/>
  <c r="F210" i="5"/>
  <c r="E210" i="5"/>
  <c r="D210" i="5"/>
  <c r="C210" i="5"/>
  <c r="AC203" i="5"/>
  <c r="AB203" i="5"/>
  <c r="AA203" i="5"/>
  <c r="Z203" i="5"/>
  <c r="Y203" i="5"/>
  <c r="X203" i="5"/>
  <c r="W203" i="5"/>
  <c r="V203" i="5"/>
  <c r="U203" i="5"/>
  <c r="T203" i="5"/>
  <c r="S203" i="5"/>
  <c r="R203" i="5"/>
  <c r="Q203" i="5"/>
  <c r="P203" i="5"/>
  <c r="O203" i="5"/>
  <c r="N203" i="5"/>
  <c r="M203" i="5"/>
  <c r="L203" i="5"/>
  <c r="K203" i="5"/>
  <c r="J203" i="5"/>
  <c r="I203" i="5"/>
  <c r="H203" i="5"/>
  <c r="G203" i="5"/>
  <c r="F203" i="5"/>
  <c r="E203" i="5"/>
  <c r="D203" i="5"/>
  <c r="C203" i="5"/>
  <c r="AC198" i="5"/>
  <c r="AB198" i="5"/>
  <c r="AA198" i="5"/>
  <c r="Z198" i="5"/>
  <c r="Y198" i="5"/>
  <c r="X198" i="5"/>
  <c r="W198" i="5"/>
  <c r="V198" i="5"/>
  <c r="U198" i="5"/>
  <c r="T198" i="5"/>
  <c r="S198" i="5"/>
  <c r="R198" i="5"/>
  <c r="Q198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D198" i="5"/>
  <c r="C198" i="5"/>
  <c r="AC195" i="5"/>
  <c r="AC189" i="5" s="1"/>
  <c r="AB195" i="5"/>
  <c r="AA195" i="5"/>
  <c r="Z195" i="5"/>
  <c r="Y195" i="5"/>
  <c r="X195" i="5"/>
  <c r="W195" i="5"/>
  <c r="V195" i="5"/>
  <c r="U195" i="5"/>
  <c r="T195" i="5"/>
  <c r="S195" i="5"/>
  <c r="R195" i="5"/>
  <c r="Q195" i="5"/>
  <c r="P195" i="5"/>
  <c r="O195" i="5"/>
  <c r="N195" i="5"/>
  <c r="M195" i="5"/>
  <c r="L195" i="5"/>
  <c r="K195" i="5"/>
  <c r="J195" i="5"/>
  <c r="I195" i="5"/>
  <c r="H195" i="5"/>
  <c r="G195" i="5"/>
  <c r="F195" i="5"/>
  <c r="E195" i="5"/>
  <c r="D195" i="5"/>
  <c r="C195" i="5"/>
  <c r="AC190" i="5"/>
  <c r="AB190" i="5"/>
  <c r="AA190" i="5"/>
  <c r="Z190" i="5"/>
  <c r="Y190" i="5"/>
  <c r="X190" i="5"/>
  <c r="W190" i="5"/>
  <c r="W189" i="5" s="1"/>
  <c r="V190" i="5"/>
  <c r="U190" i="5"/>
  <c r="T190" i="5"/>
  <c r="S190" i="5"/>
  <c r="S189" i="5" s="1"/>
  <c r="R190" i="5"/>
  <c r="Q190" i="5"/>
  <c r="P190" i="5"/>
  <c r="O190" i="5"/>
  <c r="O189" i="5" s="1"/>
  <c r="N190" i="5"/>
  <c r="M190" i="5"/>
  <c r="L190" i="5"/>
  <c r="K190" i="5"/>
  <c r="J190" i="5"/>
  <c r="I190" i="5"/>
  <c r="H190" i="5"/>
  <c r="H189" i="5"/>
  <c r="G190" i="5"/>
  <c r="F190" i="5"/>
  <c r="E190" i="5"/>
  <c r="D190" i="5"/>
  <c r="D189" i="5" s="1"/>
  <c r="C190" i="5"/>
  <c r="AC185" i="5"/>
  <c r="AB185" i="5"/>
  <c r="AA185" i="5"/>
  <c r="Z185" i="5"/>
  <c r="Y185" i="5"/>
  <c r="X185" i="5"/>
  <c r="W185" i="5"/>
  <c r="V185" i="5"/>
  <c r="U185" i="5"/>
  <c r="T185" i="5"/>
  <c r="S185" i="5"/>
  <c r="R185" i="5"/>
  <c r="Q185" i="5"/>
  <c r="Q178" i="5" s="1"/>
  <c r="P185" i="5"/>
  <c r="O185" i="5"/>
  <c r="N185" i="5"/>
  <c r="M185" i="5"/>
  <c r="L185" i="5"/>
  <c r="K185" i="5"/>
  <c r="J185" i="5"/>
  <c r="I185" i="5"/>
  <c r="H185" i="5"/>
  <c r="G185" i="5"/>
  <c r="F185" i="5"/>
  <c r="E185" i="5"/>
  <c r="D185" i="5"/>
  <c r="C185" i="5"/>
  <c r="AC183" i="5"/>
  <c r="AB183" i="5"/>
  <c r="AA183" i="5"/>
  <c r="Z183" i="5"/>
  <c r="Y183" i="5"/>
  <c r="X183" i="5"/>
  <c r="W183" i="5"/>
  <c r="V183" i="5"/>
  <c r="U183" i="5"/>
  <c r="T183" i="5"/>
  <c r="S183" i="5"/>
  <c r="R183" i="5"/>
  <c r="Q183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D183" i="5"/>
  <c r="D178" i="5" s="1"/>
  <c r="C183" i="5"/>
  <c r="AC181" i="5"/>
  <c r="AB181" i="5"/>
  <c r="AA181" i="5"/>
  <c r="Z181" i="5"/>
  <c r="Y181" i="5"/>
  <c r="X181" i="5"/>
  <c r="W181" i="5"/>
  <c r="V181" i="5"/>
  <c r="U181" i="5"/>
  <c r="T181" i="5"/>
  <c r="S181" i="5"/>
  <c r="R181" i="5"/>
  <c r="Q181" i="5"/>
  <c r="P181" i="5"/>
  <c r="O181" i="5"/>
  <c r="N181" i="5"/>
  <c r="N178" i="5" s="1"/>
  <c r="M181" i="5"/>
  <c r="L181" i="5"/>
  <c r="K181" i="5"/>
  <c r="J181" i="5"/>
  <c r="I181" i="5"/>
  <c r="H181" i="5"/>
  <c r="G181" i="5"/>
  <c r="F181" i="5"/>
  <c r="F178" i="5" s="1"/>
  <c r="E181" i="5"/>
  <c r="D181" i="5"/>
  <c r="C181" i="5"/>
  <c r="AC179" i="5"/>
  <c r="AB179" i="5"/>
  <c r="AA179" i="5"/>
  <c r="Z179" i="5"/>
  <c r="Z178" i="5" s="1"/>
  <c r="Y179" i="5"/>
  <c r="X179" i="5"/>
  <c r="W179" i="5"/>
  <c r="V179" i="5"/>
  <c r="V178" i="5" s="1"/>
  <c r="U179" i="5"/>
  <c r="T179" i="5"/>
  <c r="T178" i="5"/>
  <c r="S179" i="5"/>
  <c r="S178" i="5" s="1"/>
  <c r="R179" i="5"/>
  <c r="Q179" i="5"/>
  <c r="P179" i="5"/>
  <c r="P178" i="5" s="1"/>
  <c r="O179" i="5"/>
  <c r="O178" i="5" s="1"/>
  <c r="N179" i="5"/>
  <c r="M179" i="5"/>
  <c r="L179" i="5"/>
  <c r="K179" i="5"/>
  <c r="J179" i="5"/>
  <c r="I179" i="5"/>
  <c r="H179" i="5"/>
  <c r="H178" i="5" s="1"/>
  <c r="G179" i="5"/>
  <c r="F179" i="5"/>
  <c r="E179" i="5"/>
  <c r="D179" i="5"/>
  <c r="C179" i="5"/>
  <c r="C178" i="5" s="1"/>
  <c r="AC176" i="5"/>
  <c r="AB176" i="5"/>
  <c r="AB175" i="5" s="1"/>
  <c r="AA176" i="5"/>
  <c r="AA175" i="5" s="1"/>
  <c r="Z176" i="5"/>
  <c r="Z175" i="5" s="1"/>
  <c r="Y176" i="5"/>
  <c r="X176" i="5"/>
  <c r="X175" i="5"/>
  <c r="W176" i="5"/>
  <c r="V176" i="5"/>
  <c r="V175" i="5"/>
  <c r="U176" i="5"/>
  <c r="U175" i="5" s="1"/>
  <c r="T176" i="5"/>
  <c r="T175" i="5" s="1"/>
  <c r="S176" i="5"/>
  <c r="R176" i="5"/>
  <c r="R175" i="5" s="1"/>
  <c r="Q176" i="5"/>
  <c r="Q175" i="5" s="1"/>
  <c r="P176" i="5"/>
  <c r="P175" i="5" s="1"/>
  <c r="O176" i="5"/>
  <c r="N176" i="5"/>
  <c r="N175" i="5"/>
  <c r="M176" i="5"/>
  <c r="L176" i="5"/>
  <c r="L175" i="5"/>
  <c r="K176" i="5"/>
  <c r="K175" i="5" s="1"/>
  <c r="J176" i="5"/>
  <c r="J175" i="5" s="1"/>
  <c r="I176" i="5"/>
  <c r="H176" i="5"/>
  <c r="H175" i="5"/>
  <c r="G176" i="5"/>
  <c r="F176" i="5"/>
  <c r="F175" i="5"/>
  <c r="E176" i="5"/>
  <c r="E175" i="5" s="1"/>
  <c r="D176" i="5"/>
  <c r="D175" i="5"/>
  <c r="C176" i="5"/>
  <c r="C175" i="5" s="1"/>
  <c r="AC175" i="5"/>
  <c r="Y175" i="5"/>
  <c r="W175" i="5"/>
  <c r="S175" i="5"/>
  <c r="O175" i="5"/>
  <c r="M175" i="5"/>
  <c r="I175" i="5"/>
  <c r="G175" i="5"/>
  <c r="AC172" i="5"/>
  <c r="AC171" i="5" s="1"/>
  <c r="AB172" i="5"/>
  <c r="AB171" i="5"/>
  <c r="AA172" i="5"/>
  <c r="Z172" i="5"/>
  <c r="Z171" i="5" s="1"/>
  <c r="Y172" i="5"/>
  <c r="Y171" i="5" s="1"/>
  <c r="X172" i="5"/>
  <c r="X171" i="5" s="1"/>
  <c r="W172" i="5"/>
  <c r="V172" i="5"/>
  <c r="V171" i="5" s="1"/>
  <c r="U172" i="5"/>
  <c r="U171" i="5" s="1"/>
  <c r="T172" i="5"/>
  <c r="T171" i="5"/>
  <c r="S172" i="5"/>
  <c r="S171" i="5" s="1"/>
  <c r="R172" i="5"/>
  <c r="R171" i="5" s="1"/>
  <c r="Q172" i="5"/>
  <c r="P172" i="5"/>
  <c r="P171" i="5"/>
  <c r="O172" i="5"/>
  <c r="N172" i="5"/>
  <c r="N171" i="5" s="1"/>
  <c r="M172" i="5"/>
  <c r="M171" i="5" s="1"/>
  <c r="L172" i="5"/>
  <c r="L171" i="5"/>
  <c r="K172" i="5"/>
  <c r="J172" i="5"/>
  <c r="J171" i="5"/>
  <c r="I172" i="5"/>
  <c r="H172" i="5"/>
  <c r="H171" i="5"/>
  <c r="G172" i="5"/>
  <c r="F172" i="5"/>
  <c r="F171" i="5" s="1"/>
  <c r="E172" i="5"/>
  <c r="D172" i="5"/>
  <c r="D171" i="5"/>
  <c r="C172" i="5"/>
  <c r="C171" i="5" s="1"/>
  <c r="AA171" i="5"/>
  <c r="W171" i="5"/>
  <c r="Q171" i="5"/>
  <c r="O171" i="5"/>
  <c r="K171" i="5"/>
  <c r="I171" i="5"/>
  <c r="G171" i="5"/>
  <c r="E171" i="5"/>
  <c r="AC166" i="5"/>
  <c r="AB166" i="5"/>
  <c r="AA166" i="5"/>
  <c r="Z166" i="5"/>
  <c r="Y166" i="5"/>
  <c r="X166" i="5"/>
  <c r="W166" i="5"/>
  <c r="V166" i="5"/>
  <c r="U166" i="5"/>
  <c r="T166" i="5"/>
  <c r="S166" i="5"/>
  <c r="R166" i="5"/>
  <c r="Q166" i="5"/>
  <c r="P166" i="5"/>
  <c r="O166" i="5"/>
  <c r="N166" i="5"/>
  <c r="M166" i="5"/>
  <c r="L166" i="5"/>
  <c r="K166" i="5"/>
  <c r="J166" i="5"/>
  <c r="I166" i="5"/>
  <c r="H166" i="5"/>
  <c r="G166" i="5"/>
  <c r="F166" i="5"/>
  <c r="E166" i="5"/>
  <c r="D166" i="5"/>
  <c r="C166" i="5"/>
  <c r="AC163" i="5"/>
  <c r="AB163" i="5"/>
  <c r="AA163" i="5"/>
  <c r="Z163" i="5"/>
  <c r="Y163" i="5"/>
  <c r="X163" i="5"/>
  <c r="W163" i="5"/>
  <c r="V163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D163" i="5"/>
  <c r="C163" i="5"/>
  <c r="AC158" i="5"/>
  <c r="AB158" i="5"/>
  <c r="AA158" i="5"/>
  <c r="Z158" i="5"/>
  <c r="Y158" i="5"/>
  <c r="X158" i="5"/>
  <c r="W158" i="5"/>
  <c r="V158" i="5"/>
  <c r="U158" i="5"/>
  <c r="T158" i="5"/>
  <c r="S158" i="5"/>
  <c r="R158" i="5"/>
  <c r="Q158" i="5"/>
  <c r="P158" i="5"/>
  <c r="O158" i="5"/>
  <c r="N158" i="5"/>
  <c r="M158" i="5"/>
  <c r="L158" i="5"/>
  <c r="K158" i="5"/>
  <c r="J158" i="5"/>
  <c r="I158" i="5"/>
  <c r="H158" i="5"/>
  <c r="G158" i="5"/>
  <c r="F158" i="5"/>
  <c r="E158" i="5"/>
  <c r="D158" i="5"/>
  <c r="C158" i="5"/>
  <c r="AC153" i="5"/>
  <c r="AB153" i="5"/>
  <c r="AA153" i="5"/>
  <c r="Z153" i="5"/>
  <c r="Y153" i="5"/>
  <c r="Y138" i="5" s="1"/>
  <c r="X153" i="5"/>
  <c r="W153" i="5"/>
  <c r="V153" i="5"/>
  <c r="U153" i="5"/>
  <c r="T153" i="5"/>
  <c r="S153" i="5"/>
  <c r="R153" i="5"/>
  <c r="Q153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D153" i="5"/>
  <c r="C153" i="5"/>
  <c r="AC144" i="5"/>
  <c r="AB144" i="5"/>
  <c r="AB138" i="5" s="1"/>
  <c r="AA144" i="5"/>
  <c r="Z144" i="5"/>
  <c r="Y144" i="5"/>
  <c r="X144" i="5"/>
  <c r="W144" i="5"/>
  <c r="V144" i="5"/>
  <c r="U144" i="5"/>
  <c r="T144" i="5"/>
  <c r="S144" i="5"/>
  <c r="R144" i="5"/>
  <c r="Q144" i="5"/>
  <c r="P144" i="5"/>
  <c r="P138" i="5" s="1"/>
  <c r="O144" i="5"/>
  <c r="N144" i="5"/>
  <c r="M144" i="5"/>
  <c r="L144" i="5"/>
  <c r="L138" i="5" s="1"/>
  <c r="K144" i="5"/>
  <c r="J144" i="5"/>
  <c r="I144" i="5"/>
  <c r="H144" i="5"/>
  <c r="G144" i="5"/>
  <c r="F144" i="5"/>
  <c r="E144" i="5"/>
  <c r="D144" i="5"/>
  <c r="D138" i="5" s="1"/>
  <c r="C144" i="5"/>
  <c r="AC139" i="5"/>
  <c r="AB139" i="5"/>
  <c r="AA139" i="5"/>
  <c r="AA138" i="5" s="1"/>
  <c r="Z139" i="5"/>
  <c r="Y139" i="5"/>
  <c r="X139" i="5"/>
  <c r="W139" i="5"/>
  <c r="V139" i="5"/>
  <c r="U139" i="5"/>
  <c r="T139" i="5"/>
  <c r="T138" i="5" s="1"/>
  <c r="S139" i="5"/>
  <c r="R139" i="5"/>
  <c r="Q139" i="5"/>
  <c r="Q138" i="5"/>
  <c r="P139" i="5"/>
  <c r="O139" i="5"/>
  <c r="N139" i="5"/>
  <c r="M139" i="5"/>
  <c r="L139" i="5"/>
  <c r="K139" i="5"/>
  <c r="J139" i="5"/>
  <c r="I139" i="5"/>
  <c r="I138" i="5" s="1"/>
  <c r="H139" i="5"/>
  <c r="G139" i="5"/>
  <c r="F139" i="5"/>
  <c r="E139" i="5"/>
  <c r="E138" i="5" s="1"/>
  <c r="D139" i="5"/>
  <c r="C139" i="5"/>
  <c r="Z138" i="5"/>
  <c r="J138" i="5"/>
  <c r="AC131" i="5"/>
  <c r="AB131" i="5"/>
  <c r="AA131" i="5"/>
  <c r="Z131" i="5"/>
  <c r="Y131" i="5"/>
  <c r="X131" i="5"/>
  <c r="W131" i="5"/>
  <c r="V131" i="5"/>
  <c r="U131" i="5"/>
  <c r="T131" i="5"/>
  <c r="S131" i="5"/>
  <c r="R131" i="5"/>
  <c r="Q131" i="5"/>
  <c r="P131" i="5"/>
  <c r="O131" i="5"/>
  <c r="N131" i="5"/>
  <c r="M131" i="5"/>
  <c r="L131" i="5"/>
  <c r="K131" i="5"/>
  <c r="J131" i="5"/>
  <c r="I131" i="5"/>
  <c r="H131" i="5"/>
  <c r="G131" i="5"/>
  <c r="F131" i="5"/>
  <c r="E131" i="5"/>
  <c r="D131" i="5"/>
  <c r="C131" i="5"/>
  <c r="AC127" i="5"/>
  <c r="AB127" i="5"/>
  <c r="AA127" i="5"/>
  <c r="AA126" i="5" s="1"/>
  <c r="Z127" i="5"/>
  <c r="Z126" i="5" s="1"/>
  <c r="Y127" i="5"/>
  <c r="Y126" i="5" s="1"/>
  <c r="X127" i="5"/>
  <c r="W127" i="5"/>
  <c r="V127" i="5"/>
  <c r="V126" i="5"/>
  <c r="U127" i="5"/>
  <c r="T127" i="5"/>
  <c r="T126" i="5" s="1"/>
  <c r="T125" i="5" s="1"/>
  <c r="S127" i="5"/>
  <c r="R127" i="5"/>
  <c r="R126" i="5" s="1"/>
  <c r="Q127" i="5"/>
  <c r="P127" i="5"/>
  <c r="O127" i="5"/>
  <c r="O126" i="5" s="1"/>
  <c r="N127" i="5"/>
  <c r="N126" i="5"/>
  <c r="M127" i="5"/>
  <c r="L127" i="5"/>
  <c r="L126" i="5" s="1"/>
  <c r="K127" i="5"/>
  <c r="J127" i="5"/>
  <c r="J126" i="5" s="1"/>
  <c r="I127" i="5"/>
  <c r="I126" i="5" s="1"/>
  <c r="H127" i="5"/>
  <c r="G127" i="5"/>
  <c r="F127" i="5"/>
  <c r="F126" i="5"/>
  <c r="E127" i="5"/>
  <c r="D127" i="5"/>
  <c r="D126" i="5" s="1"/>
  <c r="D125" i="5" s="1"/>
  <c r="C127" i="5"/>
  <c r="C126" i="5" s="1"/>
  <c r="AC126" i="5"/>
  <c r="W126" i="5"/>
  <c r="U126" i="5"/>
  <c r="Q126" i="5"/>
  <c r="M126" i="5"/>
  <c r="G126" i="5"/>
  <c r="E126" i="5"/>
  <c r="AC121" i="5"/>
  <c r="AB121" i="5"/>
  <c r="AA121" i="5"/>
  <c r="AA105" i="5" s="1"/>
  <c r="Z121" i="5"/>
  <c r="Y121" i="5"/>
  <c r="X121" i="5"/>
  <c r="W121" i="5"/>
  <c r="V121" i="5"/>
  <c r="U121" i="5"/>
  <c r="T121" i="5"/>
  <c r="S121" i="5"/>
  <c r="S105" i="5" s="1"/>
  <c r="R121" i="5"/>
  <c r="Q121" i="5"/>
  <c r="P121" i="5"/>
  <c r="O121" i="5"/>
  <c r="N121" i="5"/>
  <c r="M121" i="5"/>
  <c r="L121" i="5"/>
  <c r="K121" i="5"/>
  <c r="J121" i="5"/>
  <c r="I121" i="5"/>
  <c r="H121" i="5"/>
  <c r="G121" i="5"/>
  <c r="G105" i="5" s="1"/>
  <c r="F121" i="5"/>
  <c r="E121" i="5"/>
  <c r="D121" i="5"/>
  <c r="C121" i="5"/>
  <c r="AC118" i="5"/>
  <c r="AB118" i="5"/>
  <c r="AA118" i="5"/>
  <c r="Z118" i="5"/>
  <c r="Y118" i="5"/>
  <c r="X118" i="5"/>
  <c r="W118" i="5"/>
  <c r="V118" i="5"/>
  <c r="U118" i="5"/>
  <c r="T118" i="5"/>
  <c r="S118" i="5"/>
  <c r="R118" i="5"/>
  <c r="Q118" i="5"/>
  <c r="P118" i="5"/>
  <c r="O118" i="5"/>
  <c r="N118" i="5"/>
  <c r="N105" i="5" s="1"/>
  <c r="M118" i="5"/>
  <c r="L118" i="5"/>
  <c r="K118" i="5"/>
  <c r="J118" i="5"/>
  <c r="I118" i="5"/>
  <c r="H118" i="5"/>
  <c r="G118" i="5"/>
  <c r="F118" i="5"/>
  <c r="E118" i="5"/>
  <c r="D118" i="5"/>
  <c r="C118" i="5"/>
  <c r="AC112" i="5"/>
  <c r="AB112" i="5"/>
  <c r="AA112" i="5"/>
  <c r="Z112" i="5"/>
  <c r="Y112" i="5"/>
  <c r="X112" i="5"/>
  <c r="W112" i="5"/>
  <c r="V112" i="5"/>
  <c r="U112" i="5"/>
  <c r="T112" i="5"/>
  <c r="S112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AC106" i="5"/>
  <c r="AB106" i="5"/>
  <c r="AA106" i="5"/>
  <c r="Z106" i="5"/>
  <c r="Y106" i="5"/>
  <c r="X106" i="5"/>
  <c r="W106" i="5"/>
  <c r="W105" i="5" s="1"/>
  <c r="V106" i="5"/>
  <c r="U106" i="5"/>
  <c r="T106" i="5"/>
  <c r="T105" i="5" s="1"/>
  <c r="S106" i="5"/>
  <c r="R106" i="5"/>
  <c r="Q106" i="5"/>
  <c r="P106" i="5"/>
  <c r="O106" i="5"/>
  <c r="N106" i="5"/>
  <c r="M106" i="5"/>
  <c r="L106" i="5"/>
  <c r="K106" i="5"/>
  <c r="J106" i="5"/>
  <c r="I106" i="5"/>
  <c r="H106" i="5"/>
  <c r="H105" i="5" s="1"/>
  <c r="G106" i="5"/>
  <c r="F106" i="5"/>
  <c r="E106" i="5"/>
  <c r="D106" i="5"/>
  <c r="C106" i="5"/>
  <c r="AC102" i="5"/>
  <c r="AB102" i="5"/>
  <c r="AA102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O96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AC97" i="5"/>
  <c r="AB97" i="5"/>
  <c r="AA97" i="5"/>
  <c r="AA96" i="5" s="1"/>
  <c r="Z97" i="5"/>
  <c r="Z96" i="5" s="1"/>
  <c r="Y97" i="5"/>
  <c r="X97" i="5"/>
  <c r="X96" i="5" s="1"/>
  <c r="W97" i="5"/>
  <c r="W96" i="5" s="1"/>
  <c r="V97" i="5"/>
  <c r="V96" i="5" s="1"/>
  <c r="U97" i="5"/>
  <c r="U96" i="5" s="1"/>
  <c r="T97" i="5"/>
  <c r="T96" i="5"/>
  <c r="S97" i="5"/>
  <c r="R97" i="5"/>
  <c r="Q97" i="5"/>
  <c r="P97" i="5"/>
  <c r="P96" i="5" s="1"/>
  <c r="O97" i="5"/>
  <c r="N97" i="5"/>
  <c r="N96" i="5" s="1"/>
  <c r="M97" i="5"/>
  <c r="M96" i="5" s="1"/>
  <c r="L97" i="5"/>
  <c r="K97" i="5"/>
  <c r="J97" i="5"/>
  <c r="J96" i="5"/>
  <c r="I97" i="5"/>
  <c r="H97" i="5"/>
  <c r="H96" i="5" s="1"/>
  <c r="G97" i="5"/>
  <c r="F97" i="5"/>
  <c r="F96" i="5" s="1"/>
  <c r="E97" i="5"/>
  <c r="D97" i="5"/>
  <c r="D96" i="5" s="1"/>
  <c r="C97" i="5"/>
  <c r="AC96" i="5"/>
  <c r="Q96" i="5"/>
  <c r="I96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Q78" i="5" s="1"/>
  <c r="P91" i="5"/>
  <c r="O91" i="5"/>
  <c r="N91" i="5"/>
  <c r="M91" i="5"/>
  <c r="L91" i="5"/>
  <c r="K91" i="5"/>
  <c r="J91" i="5"/>
  <c r="I91" i="5"/>
  <c r="I78" i="5" s="1"/>
  <c r="H91" i="5"/>
  <c r="G91" i="5"/>
  <c r="F91" i="5"/>
  <c r="E91" i="5"/>
  <c r="D91" i="5"/>
  <c r="C91" i="5"/>
  <c r="AC88" i="5"/>
  <c r="AB88" i="5"/>
  <c r="AA88" i="5"/>
  <c r="Z88" i="5"/>
  <c r="Y88" i="5"/>
  <c r="X88" i="5"/>
  <c r="X78" i="5" s="1"/>
  <c r="W88" i="5"/>
  <c r="V88" i="5"/>
  <c r="U88" i="5"/>
  <c r="T88" i="5"/>
  <c r="S88" i="5"/>
  <c r="R88" i="5"/>
  <c r="Q88" i="5"/>
  <c r="P88" i="5"/>
  <c r="P78" i="5" s="1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AC85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AC82" i="5"/>
  <c r="AB82" i="5"/>
  <c r="AA82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K82" i="5"/>
  <c r="J82" i="5"/>
  <c r="J78" i="5" s="1"/>
  <c r="I82" i="5"/>
  <c r="H82" i="5"/>
  <c r="G82" i="5"/>
  <c r="F82" i="5"/>
  <c r="F78" i="5" s="1"/>
  <c r="E82" i="5"/>
  <c r="D82" i="5"/>
  <c r="C82" i="5"/>
  <c r="AC79" i="5"/>
  <c r="AC78" i="5" s="1"/>
  <c r="AB79" i="5"/>
  <c r="AA79" i="5"/>
  <c r="Z79" i="5"/>
  <c r="Y79" i="5"/>
  <c r="Y78" i="5" s="1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K78" i="5" s="1"/>
  <c r="J79" i="5"/>
  <c r="I79" i="5"/>
  <c r="H79" i="5"/>
  <c r="G79" i="5"/>
  <c r="G78" i="5" s="1"/>
  <c r="F79" i="5"/>
  <c r="E79" i="5"/>
  <c r="D79" i="5"/>
  <c r="C79" i="5"/>
  <c r="C78" i="5" s="1"/>
  <c r="E78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AC71" i="5"/>
  <c r="AC70" i="5" s="1"/>
  <c r="AB71" i="5"/>
  <c r="AB70" i="5" s="1"/>
  <c r="AA71" i="5"/>
  <c r="AA70" i="5" s="1"/>
  <c r="Z71" i="5"/>
  <c r="Y71" i="5"/>
  <c r="Y70" i="5" s="1"/>
  <c r="X71" i="5"/>
  <c r="X70" i="5" s="1"/>
  <c r="W71" i="5"/>
  <c r="W70" i="5"/>
  <c r="V71" i="5"/>
  <c r="U71" i="5"/>
  <c r="U70" i="5" s="1"/>
  <c r="T71" i="5"/>
  <c r="T70" i="5" s="1"/>
  <c r="S71" i="5"/>
  <c r="R71" i="5"/>
  <c r="Q71" i="5"/>
  <c r="Q70" i="5" s="1"/>
  <c r="P71" i="5"/>
  <c r="P70" i="5" s="1"/>
  <c r="O71" i="5"/>
  <c r="O70" i="5"/>
  <c r="N71" i="5"/>
  <c r="M71" i="5"/>
  <c r="M70" i="5" s="1"/>
  <c r="L71" i="5"/>
  <c r="L70" i="5" s="1"/>
  <c r="K71" i="5"/>
  <c r="K70" i="5" s="1"/>
  <c r="J71" i="5"/>
  <c r="I71" i="5"/>
  <c r="I70" i="5" s="1"/>
  <c r="H71" i="5"/>
  <c r="G71" i="5"/>
  <c r="G70" i="5"/>
  <c r="F71" i="5"/>
  <c r="E71" i="5"/>
  <c r="E70" i="5" s="1"/>
  <c r="D71" i="5"/>
  <c r="D70" i="5" s="1"/>
  <c r="C71" i="5"/>
  <c r="R70" i="5"/>
  <c r="AC65" i="5"/>
  <c r="AB65" i="5"/>
  <c r="AA65" i="5"/>
  <c r="Z65" i="5"/>
  <c r="Z51" i="5" s="1"/>
  <c r="Y65" i="5"/>
  <c r="X65" i="5"/>
  <c r="W65" i="5"/>
  <c r="V65" i="5"/>
  <c r="U65" i="5"/>
  <c r="T65" i="5"/>
  <c r="S65" i="5"/>
  <c r="R65" i="5"/>
  <c r="Q65" i="5"/>
  <c r="P65" i="5"/>
  <c r="P51" i="5" s="1"/>
  <c r="O65" i="5"/>
  <c r="N65" i="5"/>
  <c r="M65" i="5"/>
  <c r="L65" i="5"/>
  <c r="K65" i="5"/>
  <c r="J65" i="5"/>
  <c r="J51" i="5" s="1"/>
  <c r="I65" i="5"/>
  <c r="H65" i="5"/>
  <c r="H51" i="5" s="1"/>
  <c r="G65" i="5"/>
  <c r="F65" i="5"/>
  <c r="E65" i="5"/>
  <c r="D65" i="5"/>
  <c r="C65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AC52" i="5"/>
  <c r="AC51" i="5"/>
  <c r="AB52" i="5"/>
  <c r="AA52" i="5"/>
  <c r="AA51" i="5" s="1"/>
  <c r="Z52" i="5"/>
  <c r="Y52" i="5"/>
  <c r="Y51" i="5" s="1"/>
  <c r="X52" i="5"/>
  <c r="W52" i="5"/>
  <c r="W51" i="5" s="1"/>
  <c r="V52" i="5"/>
  <c r="V51" i="5" s="1"/>
  <c r="U52" i="5"/>
  <c r="U51" i="5"/>
  <c r="T52" i="5"/>
  <c r="S52" i="5"/>
  <c r="R52" i="5"/>
  <c r="R51" i="5" s="1"/>
  <c r="Q52" i="5"/>
  <c r="Q51" i="5" s="1"/>
  <c r="P52" i="5"/>
  <c r="O52" i="5"/>
  <c r="N52" i="5"/>
  <c r="N51" i="5" s="1"/>
  <c r="M52" i="5"/>
  <c r="M51" i="5"/>
  <c r="L52" i="5"/>
  <c r="K52" i="5"/>
  <c r="K51" i="5" s="1"/>
  <c r="J52" i="5"/>
  <c r="I52" i="5"/>
  <c r="I51" i="5" s="1"/>
  <c r="H52" i="5"/>
  <c r="G52" i="5"/>
  <c r="G51" i="5" s="1"/>
  <c r="F52" i="5"/>
  <c r="F51" i="5" s="1"/>
  <c r="E52" i="5"/>
  <c r="E51" i="5"/>
  <c r="D52" i="5"/>
  <c r="C52" i="5"/>
  <c r="X51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AC41" i="5"/>
  <c r="AC17" i="5" s="1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M17" i="5" s="1"/>
  <c r="L41" i="5"/>
  <c r="K41" i="5"/>
  <c r="J41" i="5"/>
  <c r="I41" i="5"/>
  <c r="H41" i="5"/>
  <c r="G41" i="5"/>
  <c r="F41" i="5"/>
  <c r="E41" i="5"/>
  <c r="D41" i="5"/>
  <c r="C41" i="5"/>
  <c r="AC31" i="5"/>
  <c r="AB31" i="5"/>
  <c r="AB17" i="5" s="1"/>
  <c r="AA31" i="5"/>
  <c r="Z31" i="5"/>
  <c r="Y31" i="5"/>
  <c r="X31" i="5"/>
  <c r="W31" i="5"/>
  <c r="V31" i="5"/>
  <c r="U31" i="5"/>
  <c r="T31" i="5"/>
  <c r="T17" i="5" s="1"/>
  <c r="S31" i="5"/>
  <c r="R31" i="5"/>
  <c r="R17" i="5" s="1"/>
  <c r="Q31" i="5"/>
  <c r="P31" i="5"/>
  <c r="O31" i="5"/>
  <c r="N31" i="5"/>
  <c r="M31" i="5"/>
  <c r="L31" i="5"/>
  <c r="K31" i="5"/>
  <c r="J31" i="5"/>
  <c r="J17" i="5" s="1"/>
  <c r="I31" i="5"/>
  <c r="H31" i="5"/>
  <c r="G31" i="5"/>
  <c r="F31" i="5"/>
  <c r="E31" i="5"/>
  <c r="D31" i="5"/>
  <c r="C31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G17" i="5" s="1"/>
  <c r="F23" i="5"/>
  <c r="E23" i="5"/>
  <c r="D23" i="5"/>
  <c r="C23" i="5"/>
  <c r="AC18" i="5"/>
  <c r="AB18" i="5"/>
  <c r="AA18" i="5"/>
  <c r="AA17" i="5" s="1"/>
  <c r="Z18" i="5"/>
  <c r="Y18" i="5"/>
  <c r="X18" i="5"/>
  <c r="W18" i="5"/>
  <c r="W17" i="5" s="1"/>
  <c r="V18" i="5"/>
  <c r="V17" i="5" s="1"/>
  <c r="U18" i="5"/>
  <c r="U17" i="5"/>
  <c r="T18" i="5"/>
  <c r="S18" i="5"/>
  <c r="R18" i="5"/>
  <c r="Q18" i="5"/>
  <c r="Q17" i="5" s="1"/>
  <c r="P18" i="5"/>
  <c r="O18" i="5"/>
  <c r="O17" i="5" s="1"/>
  <c r="N18" i="5"/>
  <c r="N17" i="5" s="1"/>
  <c r="M18" i="5"/>
  <c r="L18" i="5"/>
  <c r="K18" i="5"/>
  <c r="K17" i="5" s="1"/>
  <c r="J18" i="5"/>
  <c r="I18" i="5"/>
  <c r="I17" i="5" s="1"/>
  <c r="H18" i="5"/>
  <c r="H17" i="5" s="1"/>
  <c r="G18" i="5"/>
  <c r="F18" i="5"/>
  <c r="E18" i="5"/>
  <c r="D18" i="5"/>
  <c r="C18" i="5"/>
  <c r="Z17" i="5"/>
  <c r="L17" i="5"/>
  <c r="AC13" i="5"/>
  <c r="AB13" i="5"/>
  <c r="AA13" i="5"/>
  <c r="AA5" i="5" s="1"/>
  <c r="Z13" i="5"/>
  <c r="Y13" i="5"/>
  <c r="X13" i="5"/>
  <c r="W13" i="5"/>
  <c r="W5" i="5" s="1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C5" i="5" s="1"/>
  <c r="AC11" i="5"/>
  <c r="AB11" i="5"/>
  <c r="AA11" i="5"/>
  <c r="Z11" i="5"/>
  <c r="Z5" i="5" s="1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J5" i="5" s="1"/>
  <c r="I11" i="5"/>
  <c r="H11" i="5"/>
  <c r="G11" i="5"/>
  <c r="F11" i="5"/>
  <c r="E11" i="5"/>
  <c r="D11" i="5"/>
  <c r="C11" i="5"/>
  <c r="AC6" i="5"/>
  <c r="AC5" i="5" s="1"/>
  <c r="AB6" i="5"/>
  <c r="AB5" i="5" s="1"/>
  <c r="AA6" i="5"/>
  <c r="Z6" i="5"/>
  <c r="Y6" i="5"/>
  <c r="Y5" i="5" s="1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I5" i="5" s="1"/>
  <c r="H6" i="5"/>
  <c r="G6" i="5"/>
  <c r="F6" i="5"/>
  <c r="E6" i="5"/>
  <c r="E5" i="5" s="1"/>
  <c r="D6" i="5"/>
  <c r="C6" i="5"/>
  <c r="P5" i="5"/>
  <c r="D5" i="5"/>
  <c r="W3" i="5"/>
  <c r="R3" i="5"/>
  <c r="AC3" i="5" s="1"/>
  <c r="Q3" i="5"/>
  <c r="AB3" i="5" s="1"/>
  <c r="P3" i="5"/>
  <c r="AA3" i="5" s="1"/>
  <c r="O3" i="5"/>
  <c r="X3" i="5" s="1"/>
  <c r="M3" i="5"/>
  <c r="V3" i="5"/>
  <c r="L3" i="5"/>
  <c r="K3" i="5"/>
  <c r="S3" i="5" s="1"/>
  <c r="F3" i="5"/>
  <c r="L326" i="9"/>
  <c r="K326" i="9"/>
  <c r="J326" i="9"/>
  <c r="I326" i="9"/>
  <c r="H326" i="9"/>
  <c r="G326" i="9"/>
  <c r="F326" i="9"/>
  <c r="E326" i="9"/>
  <c r="D326" i="9"/>
  <c r="C326" i="9"/>
  <c r="L323" i="9"/>
  <c r="K323" i="9"/>
  <c r="J323" i="9"/>
  <c r="I323" i="9"/>
  <c r="H323" i="9"/>
  <c r="G323" i="9"/>
  <c r="F323" i="9"/>
  <c r="E323" i="9"/>
  <c r="D323" i="9"/>
  <c r="C323" i="9"/>
  <c r="L320" i="9"/>
  <c r="K320" i="9"/>
  <c r="J320" i="9"/>
  <c r="I320" i="9"/>
  <c r="I316" i="9" s="1"/>
  <c r="H320" i="9"/>
  <c r="G320" i="9"/>
  <c r="F320" i="9"/>
  <c r="E320" i="9"/>
  <c r="E316" i="9" s="1"/>
  <c r="D320" i="9"/>
  <c r="C320" i="9"/>
  <c r="L317" i="9"/>
  <c r="L316" i="9" s="1"/>
  <c r="K317" i="9"/>
  <c r="K316" i="9" s="1"/>
  <c r="J317" i="9"/>
  <c r="I317" i="9"/>
  <c r="H317" i="9"/>
  <c r="G317" i="9"/>
  <c r="G316" i="9" s="1"/>
  <c r="F317" i="9"/>
  <c r="E317" i="9"/>
  <c r="D317" i="9"/>
  <c r="D316" i="9" s="1"/>
  <c r="C317" i="9"/>
  <c r="C316" i="9" s="1"/>
  <c r="H316" i="9"/>
  <c r="L308" i="9"/>
  <c r="K308" i="9"/>
  <c r="J308" i="9"/>
  <c r="I308" i="9"/>
  <c r="H308" i="9"/>
  <c r="G308" i="9"/>
  <c r="F308" i="9"/>
  <c r="E308" i="9"/>
  <c r="D308" i="9"/>
  <c r="C308" i="9"/>
  <c r="L303" i="9"/>
  <c r="K303" i="9"/>
  <c r="J303" i="9"/>
  <c r="I303" i="9"/>
  <c r="H303" i="9"/>
  <c r="G303" i="9"/>
  <c r="F303" i="9"/>
  <c r="E303" i="9"/>
  <c r="D303" i="9"/>
  <c r="C303" i="9"/>
  <c r="L297" i="9"/>
  <c r="L296" i="9" s="1"/>
  <c r="K296" i="9"/>
  <c r="J296" i="9"/>
  <c r="I296" i="9"/>
  <c r="H296" i="9"/>
  <c r="G296" i="9"/>
  <c r="F296" i="9"/>
  <c r="E296" i="9"/>
  <c r="D296" i="9"/>
  <c r="C296" i="9"/>
  <c r="L295" i="9"/>
  <c r="L294" i="9"/>
  <c r="K294" i="9"/>
  <c r="J294" i="9"/>
  <c r="I294" i="9"/>
  <c r="H294" i="9"/>
  <c r="G294" i="9"/>
  <c r="F294" i="9"/>
  <c r="E294" i="9"/>
  <c r="D294" i="9"/>
  <c r="C294" i="9"/>
  <c r="L293" i="9"/>
  <c r="L291" i="9"/>
  <c r="K290" i="9"/>
  <c r="J290" i="9"/>
  <c r="I290" i="9"/>
  <c r="H290" i="9"/>
  <c r="G290" i="9"/>
  <c r="F290" i="9"/>
  <c r="E290" i="9"/>
  <c r="D290" i="9"/>
  <c r="C290" i="9"/>
  <c r="L285" i="9"/>
  <c r="K285" i="9"/>
  <c r="K284" i="9" s="1"/>
  <c r="J285" i="9"/>
  <c r="I285" i="9"/>
  <c r="H285" i="9"/>
  <c r="G285" i="9"/>
  <c r="G284" i="9" s="1"/>
  <c r="F285" i="9"/>
  <c r="E285" i="9"/>
  <c r="D285" i="9"/>
  <c r="C285" i="9"/>
  <c r="L282" i="9"/>
  <c r="L281" i="9" s="1"/>
  <c r="K281" i="9"/>
  <c r="J281" i="9"/>
  <c r="I281" i="9"/>
  <c r="H281" i="9"/>
  <c r="G281" i="9"/>
  <c r="F281" i="9"/>
  <c r="E281" i="9"/>
  <c r="D281" i="9"/>
  <c r="C281" i="9"/>
  <c r="L278" i="9"/>
  <c r="K278" i="9"/>
  <c r="J278" i="9"/>
  <c r="I278" i="9"/>
  <c r="H278" i="9"/>
  <c r="G278" i="9"/>
  <c r="F278" i="9"/>
  <c r="E278" i="9"/>
  <c r="D278" i="9"/>
  <c r="C278" i="9"/>
  <c r="L277" i="9"/>
  <c r="L276" i="9" s="1"/>
  <c r="K276" i="9"/>
  <c r="K271" i="9" s="1"/>
  <c r="J276" i="9"/>
  <c r="I276" i="9"/>
  <c r="H276" i="9"/>
  <c r="G276" i="9"/>
  <c r="F276" i="9"/>
  <c r="E276" i="9"/>
  <c r="D276" i="9"/>
  <c r="C276" i="9"/>
  <c r="L272" i="9"/>
  <c r="K272" i="9"/>
  <c r="J272" i="9"/>
  <c r="I272" i="9"/>
  <c r="I271" i="9" s="1"/>
  <c r="H272" i="9"/>
  <c r="G272" i="9"/>
  <c r="G271" i="9" s="1"/>
  <c r="F272" i="9"/>
  <c r="E272" i="9"/>
  <c r="D272" i="9"/>
  <c r="C272" i="9"/>
  <c r="L268" i="9"/>
  <c r="K268" i="9"/>
  <c r="J268" i="9"/>
  <c r="I268" i="9"/>
  <c r="H268" i="9"/>
  <c r="G268" i="9"/>
  <c r="F268" i="9"/>
  <c r="E268" i="9"/>
  <c r="D268" i="9"/>
  <c r="C268" i="9"/>
  <c r="L265" i="9"/>
  <c r="K265" i="9"/>
  <c r="J265" i="9"/>
  <c r="I265" i="9"/>
  <c r="H265" i="9"/>
  <c r="G265" i="9"/>
  <c r="F265" i="9"/>
  <c r="E265" i="9"/>
  <c r="D265" i="9"/>
  <c r="C265" i="9"/>
  <c r="L262" i="9"/>
  <c r="K262" i="9"/>
  <c r="J262" i="9"/>
  <c r="I262" i="9"/>
  <c r="H262" i="9"/>
  <c r="H258" i="9" s="1"/>
  <c r="G262" i="9"/>
  <c r="F262" i="9"/>
  <c r="E262" i="9"/>
  <c r="D262" i="9"/>
  <c r="D258" i="9" s="1"/>
  <c r="C262" i="9"/>
  <c r="L259" i="9"/>
  <c r="K259" i="9"/>
  <c r="K258" i="9" s="1"/>
  <c r="J259" i="9"/>
  <c r="J258" i="9" s="1"/>
  <c r="I259" i="9"/>
  <c r="H259" i="9"/>
  <c r="G259" i="9"/>
  <c r="F259" i="9"/>
  <c r="F258" i="9" s="1"/>
  <c r="E259" i="9"/>
  <c r="D259" i="9"/>
  <c r="C259" i="9"/>
  <c r="C258" i="9" s="1"/>
  <c r="L258" i="9"/>
  <c r="G258" i="9"/>
  <c r="L254" i="9"/>
  <c r="K254" i="9"/>
  <c r="J254" i="9"/>
  <c r="I254" i="9"/>
  <c r="H254" i="9"/>
  <c r="G254" i="9"/>
  <c r="F254" i="9"/>
  <c r="E254" i="9"/>
  <c r="D254" i="9"/>
  <c r="C254" i="9"/>
  <c r="L246" i="9"/>
  <c r="K246" i="9"/>
  <c r="J246" i="9"/>
  <c r="I246" i="9"/>
  <c r="H246" i="9"/>
  <c r="G246" i="9"/>
  <c r="F246" i="9"/>
  <c r="E246" i="9"/>
  <c r="D246" i="9"/>
  <c r="C246" i="9"/>
  <c r="L241" i="9"/>
  <c r="K241" i="9"/>
  <c r="J241" i="9"/>
  <c r="I241" i="9"/>
  <c r="H241" i="9"/>
  <c r="G241" i="9"/>
  <c r="F241" i="9"/>
  <c r="E241" i="9"/>
  <c r="D241" i="9"/>
  <c r="C241" i="9"/>
  <c r="L234" i="9"/>
  <c r="K234" i="9"/>
  <c r="J234" i="9"/>
  <c r="I234" i="9"/>
  <c r="H234" i="9"/>
  <c r="G234" i="9"/>
  <c r="F234" i="9"/>
  <c r="E234" i="9"/>
  <c r="D234" i="9"/>
  <c r="C234" i="9"/>
  <c r="L232" i="9"/>
  <c r="K232" i="9"/>
  <c r="J232" i="9"/>
  <c r="I232" i="9"/>
  <c r="H232" i="9"/>
  <c r="G232" i="9"/>
  <c r="F232" i="9"/>
  <c r="E232" i="9"/>
  <c r="D232" i="9"/>
  <c r="C232" i="9"/>
  <c r="L228" i="9"/>
  <c r="K228" i="9"/>
  <c r="J228" i="9"/>
  <c r="I228" i="9"/>
  <c r="H228" i="9"/>
  <c r="H219" i="9" s="1"/>
  <c r="G228" i="9"/>
  <c r="F228" i="9"/>
  <c r="E228" i="9"/>
  <c r="D228" i="9"/>
  <c r="C228" i="9"/>
  <c r="L226" i="9"/>
  <c r="L225" i="9" s="1"/>
  <c r="L219" i="9" s="1"/>
  <c r="K225" i="9"/>
  <c r="J225" i="9"/>
  <c r="I225" i="9"/>
  <c r="H225" i="9"/>
  <c r="G225" i="9"/>
  <c r="F225" i="9"/>
  <c r="E225" i="9"/>
  <c r="D225" i="9"/>
  <c r="C225" i="9"/>
  <c r="L220" i="9"/>
  <c r="K220" i="9"/>
  <c r="J220" i="9"/>
  <c r="I220" i="9"/>
  <c r="H220" i="9"/>
  <c r="G220" i="9"/>
  <c r="F220" i="9"/>
  <c r="E220" i="9"/>
  <c r="D220" i="9"/>
  <c r="C220" i="9"/>
  <c r="L215" i="9"/>
  <c r="L214" i="9" s="1"/>
  <c r="K215" i="9"/>
  <c r="K214" i="9" s="1"/>
  <c r="J215" i="9"/>
  <c r="J214" i="9" s="1"/>
  <c r="I215" i="9"/>
  <c r="I214" i="9" s="1"/>
  <c r="H215" i="9"/>
  <c r="G215" i="9"/>
  <c r="G214" i="9" s="1"/>
  <c r="F215" i="9"/>
  <c r="F214" i="9" s="1"/>
  <c r="E215" i="9"/>
  <c r="E214" i="9" s="1"/>
  <c r="D215" i="9"/>
  <c r="D214" i="9" s="1"/>
  <c r="C215" i="9"/>
  <c r="C214" i="9" s="1"/>
  <c r="H214" i="9"/>
  <c r="K213" i="9"/>
  <c r="K211" i="9" s="1"/>
  <c r="K210" i="9" s="1"/>
  <c r="L211" i="9"/>
  <c r="L210" i="9" s="1"/>
  <c r="J211" i="9"/>
  <c r="J210" i="9" s="1"/>
  <c r="I211" i="9"/>
  <c r="H211" i="9"/>
  <c r="H210" i="9" s="1"/>
  <c r="G211" i="9"/>
  <c r="G210" i="9" s="1"/>
  <c r="F211" i="9"/>
  <c r="F210" i="9" s="1"/>
  <c r="E211" i="9"/>
  <c r="E210" i="9" s="1"/>
  <c r="D211" i="9"/>
  <c r="D210" i="9" s="1"/>
  <c r="C211" i="9"/>
  <c r="C210" i="9" s="1"/>
  <c r="I210" i="9"/>
  <c r="K209" i="9"/>
  <c r="K208" i="9"/>
  <c r="K205" i="9" s="1"/>
  <c r="K207" i="9"/>
  <c r="L205" i="9"/>
  <c r="J205" i="9"/>
  <c r="I205" i="9"/>
  <c r="H205" i="9"/>
  <c r="G205" i="9"/>
  <c r="F205" i="9"/>
  <c r="E205" i="9"/>
  <c r="D205" i="9"/>
  <c r="C205" i="9"/>
  <c r="K204" i="9"/>
  <c r="K203" i="9"/>
  <c r="L202" i="9"/>
  <c r="J202" i="9"/>
  <c r="I202" i="9"/>
  <c r="H202" i="9"/>
  <c r="G202" i="9"/>
  <c r="F202" i="9"/>
  <c r="E202" i="9"/>
  <c r="D202" i="9"/>
  <c r="C202" i="9"/>
  <c r="K198" i="9"/>
  <c r="L197" i="9"/>
  <c r="K197" i="9"/>
  <c r="J197" i="9"/>
  <c r="I197" i="9"/>
  <c r="H197" i="9"/>
  <c r="G197" i="9"/>
  <c r="F197" i="9"/>
  <c r="E197" i="9"/>
  <c r="D197" i="9"/>
  <c r="C197" i="9"/>
  <c r="K195" i="9"/>
  <c r="K193" i="9"/>
  <c r="L192" i="9"/>
  <c r="K192" i="9"/>
  <c r="J192" i="9"/>
  <c r="I192" i="9"/>
  <c r="H192" i="9"/>
  <c r="G192" i="9"/>
  <c r="F192" i="9"/>
  <c r="E192" i="9"/>
  <c r="D192" i="9"/>
  <c r="C192" i="9"/>
  <c r="K190" i="9"/>
  <c r="K189" i="9"/>
  <c r="K188" i="9"/>
  <c r="K187" i="9"/>
  <c r="K186" i="9"/>
  <c r="K185" i="9"/>
  <c r="K184" i="9"/>
  <c r="K183" i="9" s="1"/>
  <c r="L183" i="9"/>
  <c r="J183" i="9"/>
  <c r="I183" i="9"/>
  <c r="H183" i="9"/>
  <c r="G183" i="9"/>
  <c r="F183" i="9"/>
  <c r="E183" i="9"/>
  <c r="D183" i="9"/>
  <c r="D177" i="9" s="1"/>
  <c r="C183" i="9"/>
  <c r="K180" i="9"/>
  <c r="K179" i="9"/>
  <c r="L178" i="9"/>
  <c r="L177" i="9" s="1"/>
  <c r="J178" i="9"/>
  <c r="I178" i="9"/>
  <c r="H178" i="9"/>
  <c r="G178" i="9"/>
  <c r="F178" i="9"/>
  <c r="E178" i="9"/>
  <c r="D178" i="9"/>
  <c r="C178" i="9"/>
  <c r="C177" i="9" s="1"/>
  <c r="C164" i="9" s="1"/>
  <c r="K174" i="9"/>
  <c r="L170" i="9"/>
  <c r="K170" i="9"/>
  <c r="J170" i="9"/>
  <c r="I170" i="9"/>
  <c r="H170" i="9"/>
  <c r="G170" i="9"/>
  <c r="F170" i="9"/>
  <c r="E170" i="9"/>
  <c r="D170" i="9"/>
  <c r="C170" i="9"/>
  <c r="K167" i="9"/>
  <c r="K166" i="9" s="1"/>
  <c r="L166" i="9"/>
  <c r="L165" i="9" s="1"/>
  <c r="J166" i="9"/>
  <c r="I166" i="9"/>
  <c r="H166" i="9"/>
  <c r="G166" i="9"/>
  <c r="F166" i="9"/>
  <c r="E166" i="9"/>
  <c r="D166" i="9"/>
  <c r="C166" i="9"/>
  <c r="F165" i="9"/>
  <c r="E163" i="9"/>
  <c r="L162" i="9"/>
  <c r="K162" i="9"/>
  <c r="J162" i="9"/>
  <c r="I162" i="9"/>
  <c r="H162" i="9"/>
  <c r="G162" i="9"/>
  <c r="F162" i="9"/>
  <c r="E162" i="9"/>
  <c r="D162" i="9"/>
  <c r="D151" i="9"/>
  <c r="C162" i="9"/>
  <c r="E161" i="9"/>
  <c r="L152" i="9"/>
  <c r="K152" i="9"/>
  <c r="J152" i="9"/>
  <c r="I152" i="9"/>
  <c r="H152" i="9"/>
  <c r="H151" i="9" s="1"/>
  <c r="G152" i="9"/>
  <c r="F152" i="9"/>
  <c r="F151" i="9" s="1"/>
  <c r="E152" i="9"/>
  <c r="E151" i="9" s="1"/>
  <c r="D152" i="9"/>
  <c r="C152" i="9"/>
  <c r="J151" i="9"/>
  <c r="L149" i="9"/>
  <c r="K149" i="9"/>
  <c r="J149" i="9"/>
  <c r="I149" i="9"/>
  <c r="H149" i="9"/>
  <c r="G149" i="9"/>
  <c r="F149" i="9"/>
  <c r="E149" i="9"/>
  <c r="D149" i="9"/>
  <c r="D144" i="9" s="1"/>
  <c r="C149" i="9"/>
  <c r="L145" i="9"/>
  <c r="K145" i="9"/>
  <c r="J145" i="9"/>
  <c r="I145" i="9"/>
  <c r="H145" i="9"/>
  <c r="H144" i="9" s="1"/>
  <c r="G145" i="9"/>
  <c r="F145" i="9"/>
  <c r="E145" i="9"/>
  <c r="D145" i="9"/>
  <c r="C145" i="9"/>
  <c r="L144" i="9"/>
  <c r="J143" i="9"/>
  <c r="J142" i="9"/>
  <c r="J141" i="9" s="1"/>
  <c r="J137" i="9" s="1"/>
  <c r="L141" i="9"/>
  <c r="K141" i="9"/>
  <c r="I141" i="9"/>
  <c r="H141" i="9"/>
  <c r="G141" i="9"/>
  <c r="F141" i="9"/>
  <c r="E141" i="9"/>
  <c r="D141" i="9"/>
  <c r="C141" i="9"/>
  <c r="D140" i="9"/>
  <c r="D139" i="9"/>
  <c r="D138" i="9" s="1"/>
  <c r="D137" i="9" s="1"/>
  <c r="L138" i="9"/>
  <c r="L137" i="9" s="1"/>
  <c r="K138" i="9"/>
  <c r="J138" i="9"/>
  <c r="I138" i="9"/>
  <c r="I137" i="9" s="1"/>
  <c r="H138" i="9"/>
  <c r="H137" i="9" s="1"/>
  <c r="G138" i="9"/>
  <c r="F138" i="9"/>
  <c r="F137" i="9" s="1"/>
  <c r="E138" i="9"/>
  <c r="E137" i="9" s="1"/>
  <c r="C138" i="9"/>
  <c r="K137" i="9"/>
  <c r="G137" i="9"/>
  <c r="L133" i="9"/>
  <c r="K133" i="9"/>
  <c r="J133" i="9"/>
  <c r="I133" i="9"/>
  <c r="H133" i="9"/>
  <c r="G133" i="9"/>
  <c r="F133" i="9"/>
  <c r="E133" i="9"/>
  <c r="D133" i="9"/>
  <c r="C133" i="9"/>
  <c r="E131" i="9"/>
  <c r="E130" i="9"/>
  <c r="E126" i="9"/>
  <c r="L125" i="9"/>
  <c r="K125" i="9"/>
  <c r="J125" i="9"/>
  <c r="I125" i="9"/>
  <c r="H125" i="9"/>
  <c r="G125" i="9"/>
  <c r="F125" i="9"/>
  <c r="D125" i="9"/>
  <c r="C125" i="9"/>
  <c r="E124" i="9"/>
  <c r="E120" i="9" s="1"/>
  <c r="L120" i="9"/>
  <c r="K120" i="9"/>
  <c r="K119" i="9" s="1"/>
  <c r="J120" i="9"/>
  <c r="I120" i="9"/>
  <c r="H120" i="9"/>
  <c r="H119" i="9"/>
  <c r="G120" i="9"/>
  <c r="F120" i="9"/>
  <c r="D120" i="9"/>
  <c r="D119" i="9" s="1"/>
  <c r="C120" i="9"/>
  <c r="C119" i="9" s="1"/>
  <c r="L112" i="9"/>
  <c r="K112" i="9"/>
  <c r="J112" i="9"/>
  <c r="I112" i="9"/>
  <c r="H112" i="9"/>
  <c r="G112" i="9"/>
  <c r="F112" i="9"/>
  <c r="E112" i="9"/>
  <c r="D112" i="9"/>
  <c r="C112" i="9"/>
  <c r="D106" i="9"/>
  <c r="D104" i="9"/>
  <c r="L104" i="9"/>
  <c r="K104" i="9"/>
  <c r="J104" i="9"/>
  <c r="I104" i="9"/>
  <c r="H104" i="9"/>
  <c r="G104" i="9"/>
  <c r="F104" i="9"/>
  <c r="E104" i="9"/>
  <c r="C104" i="9"/>
  <c r="D103" i="9"/>
  <c r="D102" i="9"/>
  <c r="L97" i="9"/>
  <c r="K97" i="9"/>
  <c r="J97" i="9"/>
  <c r="I97" i="9"/>
  <c r="H97" i="9"/>
  <c r="G97" i="9"/>
  <c r="F97" i="9"/>
  <c r="E97" i="9"/>
  <c r="C97" i="9"/>
  <c r="D96" i="9"/>
  <c r="D95" i="9"/>
  <c r="D94" i="9"/>
  <c r="D93" i="9"/>
  <c r="D92" i="9"/>
  <c r="D91" i="9"/>
  <c r="D89" i="9" s="1"/>
  <c r="D90" i="9"/>
  <c r="L89" i="9"/>
  <c r="L88" i="9" s="1"/>
  <c r="K89" i="9"/>
  <c r="J89" i="9"/>
  <c r="I89" i="9"/>
  <c r="H89" i="9"/>
  <c r="H88" i="9" s="1"/>
  <c r="G89" i="9"/>
  <c r="F89" i="9"/>
  <c r="E89" i="9"/>
  <c r="C89" i="9"/>
  <c r="L85" i="9"/>
  <c r="K85" i="9"/>
  <c r="J85" i="9"/>
  <c r="I85" i="9"/>
  <c r="H85" i="9"/>
  <c r="G85" i="9"/>
  <c r="F85" i="9"/>
  <c r="E85" i="9"/>
  <c r="D85" i="9"/>
  <c r="C85" i="9"/>
  <c r="G84" i="9"/>
  <c r="G83" i="9"/>
  <c r="L82" i="9"/>
  <c r="K82" i="9"/>
  <c r="J82" i="9"/>
  <c r="I82" i="9"/>
  <c r="H82" i="9"/>
  <c r="F82" i="9"/>
  <c r="E82" i="9"/>
  <c r="D82" i="9"/>
  <c r="C82" i="9"/>
  <c r="L79" i="9"/>
  <c r="K79" i="9"/>
  <c r="J79" i="9"/>
  <c r="I79" i="9"/>
  <c r="H79" i="9"/>
  <c r="G79" i="9"/>
  <c r="F79" i="9"/>
  <c r="E79" i="9"/>
  <c r="D79" i="9"/>
  <c r="C79" i="9"/>
  <c r="G78" i="9"/>
  <c r="G77" i="9"/>
  <c r="G76" i="9" s="1"/>
  <c r="L76" i="9"/>
  <c r="K76" i="9"/>
  <c r="J76" i="9"/>
  <c r="I76" i="9"/>
  <c r="H76" i="9"/>
  <c r="F76" i="9"/>
  <c r="E76" i="9"/>
  <c r="D76" i="9"/>
  <c r="C76" i="9"/>
  <c r="L73" i="9"/>
  <c r="K73" i="9"/>
  <c r="J73" i="9"/>
  <c r="I73" i="9"/>
  <c r="H73" i="9"/>
  <c r="G73" i="9"/>
  <c r="F73" i="9"/>
  <c r="E73" i="9"/>
  <c r="D73" i="9"/>
  <c r="C73" i="9"/>
  <c r="F72" i="9"/>
  <c r="F71" i="9"/>
  <c r="F70" i="9"/>
  <c r="I69" i="9"/>
  <c r="H68" i="9"/>
  <c r="H66" i="9" s="1"/>
  <c r="H67" i="9"/>
  <c r="L66" i="9"/>
  <c r="K66" i="9"/>
  <c r="J66" i="9"/>
  <c r="I66" i="9"/>
  <c r="G66" i="9"/>
  <c r="E66" i="9"/>
  <c r="D66" i="9"/>
  <c r="C66" i="9"/>
  <c r="F65" i="9"/>
  <c r="F64" i="9"/>
  <c r="F63" i="9"/>
  <c r="F62" i="9"/>
  <c r="I61" i="9"/>
  <c r="I58" i="9" s="1"/>
  <c r="H60" i="9"/>
  <c r="H59" i="9"/>
  <c r="L58" i="9"/>
  <c r="K58" i="9"/>
  <c r="J58" i="9"/>
  <c r="G58" i="9"/>
  <c r="E58" i="9"/>
  <c r="D58" i="9"/>
  <c r="C58" i="9"/>
  <c r="G57" i="9"/>
  <c r="G56" i="9" s="1"/>
  <c r="L56" i="9"/>
  <c r="K56" i="9"/>
  <c r="J56" i="9"/>
  <c r="I56" i="9"/>
  <c r="H56" i="9"/>
  <c r="F56" i="9"/>
  <c r="E56" i="9"/>
  <c r="D56" i="9"/>
  <c r="C56" i="9"/>
  <c r="G55" i="9"/>
  <c r="G54" i="9" s="1"/>
  <c r="L54" i="9"/>
  <c r="K54" i="9"/>
  <c r="J54" i="9"/>
  <c r="I54" i="9"/>
  <c r="H54" i="9"/>
  <c r="F54" i="9"/>
  <c r="E54" i="9"/>
  <c r="D54" i="9"/>
  <c r="C54" i="9"/>
  <c r="G52" i="9"/>
  <c r="G50" i="9"/>
  <c r="G51" i="9"/>
  <c r="L50" i="9"/>
  <c r="K50" i="9"/>
  <c r="J50" i="9"/>
  <c r="I50" i="9"/>
  <c r="H50" i="9"/>
  <c r="F50" i="9"/>
  <c r="E50" i="9"/>
  <c r="D50" i="9"/>
  <c r="C50" i="9"/>
  <c r="L47" i="9"/>
  <c r="K47" i="9"/>
  <c r="J47" i="9"/>
  <c r="I47" i="9"/>
  <c r="H47" i="9"/>
  <c r="G47" i="9"/>
  <c r="F47" i="9"/>
  <c r="E47" i="9"/>
  <c r="D47" i="9"/>
  <c r="C47" i="9"/>
  <c r="L45" i="9"/>
  <c r="K45" i="9"/>
  <c r="J45" i="9"/>
  <c r="I45" i="9"/>
  <c r="I41" i="9" s="1"/>
  <c r="H45" i="9"/>
  <c r="G45" i="9"/>
  <c r="F45" i="9"/>
  <c r="E45" i="9"/>
  <c r="E41" i="9" s="1"/>
  <c r="D45" i="9"/>
  <c r="C45" i="9"/>
  <c r="L42" i="9"/>
  <c r="K42" i="9"/>
  <c r="K41" i="9" s="1"/>
  <c r="J42" i="9"/>
  <c r="J41" i="9" s="1"/>
  <c r="I42" i="9"/>
  <c r="H42" i="9"/>
  <c r="G42" i="9"/>
  <c r="G41" i="9" s="1"/>
  <c r="F42" i="9"/>
  <c r="F41" i="9" s="1"/>
  <c r="E42" i="9"/>
  <c r="D42" i="9"/>
  <c r="C42" i="9"/>
  <c r="C41" i="9" s="1"/>
  <c r="L41" i="9"/>
  <c r="H41" i="9"/>
  <c r="D41" i="9"/>
  <c r="L37" i="9"/>
  <c r="K37" i="9"/>
  <c r="J37" i="9"/>
  <c r="I37" i="9"/>
  <c r="H37" i="9"/>
  <c r="G37" i="9"/>
  <c r="F37" i="9"/>
  <c r="E37" i="9"/>
  <c r="D37" i="9"/>
  <c r="C37" i="9"/>
  <c r="L34" i="9"/>
  <c r="K34" i="9"/>
  <c r="J34" i="9"/>
  <c r="I34" i="9"/>
  <c r="H34" i="9"/>
  <c r="G34" i="9"/>
  <c r="F34" i="9"/>
  <c r="E34" i="9"/>
  <c r="D34" i="9"/>
  <c r="C34" i="9"/>
  <c r="L26" i="9"/>
  <c r="K26" i="9"/>
  <c r="J26" i="9"/>
  <c r="I26" i="9"/>
  <c r="H26" i="9"/>
  <c r="G26" i="9"/>
  <c r="F26" i="9"/>
  <c r="E26" i="9"/>
  <c r="D26" i="9"/>
  <c r="C26" i="9"/>
  <c r="L20" i="9"/>
  <c r="K20" i="9"/>
  <c r="J20" i="9"/>
  <c r="I20" i="9"/>
  <c r="H20" i="9"/>
  <c r="G20" i="9"/>
  <c r="F20" i="9"/>
  <c r="E20" i="9"/>
  <c r="D20" i="9"/>
  <c r="C20" i="9"/>
  <c r="L14" i="9"/>
  <c r="K14" i="9"/>
  <c r="J14" i="9"/>
  <c r="J4" i="9" s="1"/>
  <c r="I14" i="9"/>
  <c r="H14" i="9"/>
  <c r="G14" i="9"/>
  <c r="F14" i="9"/>
  <c r="E14" i="9"/>
  <c r="D14" i="9"/>
  <c r="C14" i="9"/>
  <c r="L5" i="9"/>
  <c r="L4" i="9" s="1"/>
  <c r="K5" i="9"/>
  <c r="J5" i="9"/>
  <c r="I5" i="9"/>
  <c r="I4" i="9" s="1"/>
  <c r="H5" i="9"/>
  <c r="H4" i="9" s="1"/>
  <c r="G5" i="9"/>
  <c r="F5" i="9"/>
  <c r="E5" i="9"/>
  <c r="E4" i="9" s="1"/>
  <c r="D5" i="9"/>
  <c r="D4" i="9" s="1"/>
  <c r="C5" i="9"/>
  <c r="G4" i="9"/>
  <c r="F4" i="9"/>
  <c r="L326" i="10"/>
  <c r="K326" i="10"/>
  <c r="J326" i="10"/>
  <c r="I326" i="10"/>
  <c r="H326" i="10"/>
  <c r="G326" i="10"/>
  <c r="F326" i="10"/>
  <c r="E326" i="10"/>
  <c r="D326" i="10"/>
  <c r="C326" i="10"/>
  <c r="L323" i="10"/>
  <c r="K323" i="10"/>
  <c r="J323" i="10"/>
  <c r="I323" i="10"/>
  <c r="H323" i="10"/>
  <c r="G323" i="10"/>
  <c r="F323" i="10"/>
  <c r="E323" i="10"/>
  <c r="D323" i="10"/>
  <c r="C323" i="10"/>
  <c r="L320" i="10"/>
  <c r="K320" i="10"/>
  <c r="J320" i="10"/>
  <c r="I320" i="10"/>
  <c r="I316" i="10" s="1"/>
  <c r="H320" i="10"/>
  <c r="G320" i="10"/>
  <c r="F320" i="10"/>
  <c r="E320" i="10"/>
  <c r="D320" i="10"/>
  <c r="C320" i="10"/>
  <c r="L317" i="10"/>
  <c r="K317" i="10"/>
  <c r="K316" i="10" s="1"/>
  <c r="J317" i="10"/>
  <c r="J316" i="10" s="1"/>
  <c r="I317" i="10"/>
  <c r="H317" i="10"/>
  <c r="G317" i="10"/>
  <c r="G316" i="10" s="1"/>
  <c r="F317" i="10"/>
  <c r="F316" i="10" s="1"/>
  <c r="E317" i="10"/>
  <c r="D317" i="10"/>
  <c r="C317" i="10"/>
  <c r="C316" i="10" s="1"/>
  <c r="L316" i="10"/>
  <c r="D316" i="10"/>
  <c r="L308" i="10"/>
  <c r="K308" i="10"/>
  <c r="J308" i="10"/>
  <c r="I308" i="10"/>
  <c r="H308" i="10"/>
  <c r="G308" i="10"/>
  <c r="F308" i="10"/>
  <c r="E308" i="10"/>
  <c r="D308" i="10"/>
  <c r="C308" i="10"/>
  <c r="L303" i="10"/>
  <c r="K303" i="10"/>
  <c r="J303" i="10"/>
  <c r="I303" i="10"/>
  <c r="H303" i="10"/>
  <c r="G303" i="10"/>
  <c r="F303" i="10"/>
  <c r="E303" i="10"/>
  <c r="D303" i="10"/>
  <c r="C303" i="10"/>
  <c r="L297" i="10"/>
  <c r="L296" i="10" s="1"/>
  <c r="K296" i="10"/>
  <c r="J296" i="10"/>
  <c r="I296" i="10"/>
  <c r="H296" i="10"/>
  <c r="G296" i="10"/>
  <c r="F296" i="10"/>
  <c r="E296" i="10"/>
  <c r="D296" i="10"/>
  <c r="C296" i="10"/>
  <c r="L295" i="10"/>
  <c r="L294" i="10"/>
  <c r="K294" i="10"/>
  <c r="J294" i="10"/>
  <c r="I294" i="10"/>
  <c r="H294" i="10"/>
  <c r="G294" i="10"/>
  <c r="F294" i="10"/>
  <c r="E294" i="10"/>
  <c r="D294" i="10"/>
  <c r="C294" i="10"/>
  <c r="L293" i="10"/>
  <c r="L291" i="10"/>
  <c r="L290" i="10"/>
  <c r="K290" i="10"/>
  <c r="J290" i="10"/>
  <c r="I290" i="10"/>
  <c r="H290" i="10"/>
  <c r="G290" i="10"/>
  <c r="F290" i="10"/>
  <c r="E290" i="10"/>
  <c r="D290" i="10"/>
  <c r="C290" i="10"/>
  <c r="L285" i="10"/>
  <c r="K285" i="10"/>
  <c r="J285" i="10"/>
  <c r="I285" i="10"/>
  <c r="H285" i="10"/>
  <c r="G285" i="10"/>
  <c r="F285" i="10"/>
  <c r="E285" i="10"/>
  <c r="D285" i="10"/>
  <c r="C285" i="10"/>
  <c r="K284" i="10"/>
  <c r="L282" i="10"/>
  <c r="L281" i="10" s="1"/>
  <c r="K281" i="10"/>
  <c r="J281" i="10"/>
  <c r="I281" i="10"/>
  <c r="H281" i="10"/>
  <c r="G281" i="10"/>
  <c r="F281" i="10"/>
  <c r="E281" i="10"/>
  <c r="D281" i="10"/>
  <c r="C281" i="10"/>
  <c r="L278" i="10"/>
  <c r="K278" i="10"/>
  <c r="J278" i="10"/>
  <c r="I278" i="10"/>
  <c r="H278" i="10"/>
  <c r="G278" i="10"/>
  <c r="F278" i="10"/>
  <c r="E278" i="10"/>
  <c r="D278" i="10"/>
  <c r="C278" i="10"/>
  <c r="L277" i="10"/>
  <c r="L276" i="10" s="1"/>
  <c r="K276" i="10"/>
  <c r="J276" i="10"/>
  <c r="I276" i="10"/>
  <c r="H276" i="10"/>
  <c r="G276" i="10"/>
  <c r="F276" i="10"/>
  <c r="E276" i="10"/>
  <c r="D276" i="10"/>
  <c r="C276" i="10"/>
  <c r="L272" i="10"/>
  <c r="K272" i="10"/>
  <c r="J272" i="10"/>
  <c r="I272" i="10"/>
  <c r="H272" i="10"/>
  <c r="G272" i="10"/>
  <c r="G271" i="10" s="1"/>
  <c r="F272" i="10"/>
  <c r="E272" i="10"/>
  <c r="E271" i="10" s="1"/>
  <c r="D272" i="10"/>
  <c r="C272" i="10"/>
  <c r="L268" i="10"/>
  <c r="K268" i="10"/>
  <c r="J268" i="10"/>
  <c r="I268" i="10"/>
  <c r="H268" i="10"/>
  <c r="G268" i="10"/>
  <c r="F268" i="10"/>
  <c r="E268" i="10"/>
  <c r="D268" i="10"/>
  <c r="C268" i="10"/>
  <c r="L265" i="10"/>
  <c r="K265" i="10"/>
  <c r="J265" i="10"/>
  <c r="I265" i="10"/>
  <c r="H265" i="10"/>
  <c r="G265" i="10"/>
  <c r="F265" i="10"/>
  <c r="E265" i="10"/>
  <c r="D265" i="10"/>
  <c r="C265" i="10"/>
  <c r="L262" i="10"/>
  <c r="K262" i="10"/>
  <c r="J262" i="10"/>
  <c r="I262" i="10"/>
  <c r="H262" i="10"/>
  <c r="H258" i="10" s="1"/>
  <c r="G262" i="10"/>
  <c r="F262" i="10"/>
  <c r="E262" i="10"/>
  <c r="D262" i="10"/>
  <c r="C262" i="10"/>
  <c r="L259" i="10"/>
  <c r="K259" i="10"/>
  <c r="K258" i="10" s="1"/>
  <c r="J259" i="10"/>
  <c r="J258" i="10" s="1"/>
  <c r="I259" i="10"/>
  <c r="H259" i="10"/>
  <c r="G259" i="10"/>
  <c r="G258" i="10" s="1"/>
  <c r="F259" i="10"/>
  <c r="F258" i="10" s="1"/>
  <c r="E259" i="10"/>
  <c r="D259" i="10"/>
  <c r="C259" i="10"/>
  <c r="C258" i="10" s="1"/>
  <c r="L258" i="10"/>
  <c r="I258" i="10"/>
  <c r="E258" i="10"/>
  <c r="D258" i="10"/>
  <c r="L254" i="10"/>
  <c r="K254" i="10"/>
  <c r="J254" i="10"/>
  <c r="I254" i="10"/>
  <c r="H254" i="10"/>
  <c r="G254" i="10"/>
  <c r="F254" i="10"/>
  <c r="E254" i="10"/>
  <c r="D254" i="10"/>
  <c r="C254" i="10"/>
  <c r="L246" i="10"/>
  <c r="K246" i="10"/>
  <c r="J246" i="10"/>
  <c r="I246" i="10"/>
  <c r="H246" i="10"/>
  <c r="G246" i="10"/>
  <c r="F246" i="10"/>
  <c r="E246" i="10"/>
  <c r="D246" i="10"/>
  <c r="C246" i="10"/>
  <c r="L241" i="10"/>
  <c r="K241" i="10"/>
  <c r="J241" i="10"/>
  <c r="I241" i="10"/>
  <c r="H241" i="10"/>
  <c r="G241" i="10"/>
  <c r="F241" i="10"/>
  <c r="E241" i="10"/>
  <c r="D241" i="10"/>
  <c r="C241" i="10"/>
  <c r="L234" i="10"/>
  <c r="K234" i="10"/>
  <c r="J234" i="10"/>
  <c r="I234" i="10"/>
  <c r="H234" i="10"/>
  <c r="G234" i="10"/>
  <c r="F234" i="10"/>
  <c r="E234" i="10"/>
  <c r="D234" i="10"/>
  <c r="C234" i="10"/>
  <c r="L232" i="10"/>
  <c r="K232" i="10"/>
  <c r="J232" i="10"/>
  <c r="I232" i="10"/>
  <c r="H232" i="10"/>
  <c r="G232" i="10"/>
  <c r="F232" i="10"/>
  <c r="E232" i="10"/>
  <c r="D232" i="10"/>
  <c r="C232" i="10"/>
  <c r="L228" i="10"/>
  <c r="K228" i="10"/>
  <c r="J228" i="10"/>
  <c r="I228" i="10"/>
  <c r="H228" i="10"/>
  <c r="G228" i="10"/>
  <c r="F228" i="10"/>
  <c r="E228" i="10"/>
  <c r="D228" i="10"/>
  <c r="C228" i="10"/>
  <c r="L226" i="10"/>
  <c r="L225" i="10"/>
  <c r="K225" i="10"/>
  <c r="J225" i="10"/>
  <c r="I225" i="10"/>
  <c r="H225" i="10"/>
  <c r="G225" i="10"/>
  <c r="F225" i="10"/>
  <c r="E225" i="10"/>
  <c r="D225" i="10"/>
  <c r="C225" i="10"/>
  <c r="L220" i="10"/>
  <c r="L219" i="10" s="1"/>
  <c r="K220" i="10"/>
  <c r="J220" i="10"/>
  <c r="I220" i="10"/>
  <c r="H220" i="10"/>
  <c r="G220" i="10"/>
  <c r="F220" i="10"/>
  <c r="E220" i="10"/>
  <c r="D220" i="10"/>
  <c r="C220" i="10"/>
  <c r="D219" i="10"/>
  <c r="L215" i="10"/>
  <c r="L214" i="10" s="1"/>
  <c r="K215" i="10"/>
  <c r="J215" i="10"/>
  <c r="J214" i="10" s="1"/>
  <c r="I215" i="10"/>
  <c r="I214" i="10" s="1"/>
  <c r="H215" i="10"/>
  <c r="G215" i="10"/>
  <c r="F215" i="10"/>
  <c r="F214" i="10" s="1"/>
  <c r="E215" i="10"/>
  <c r="E214" i="10" s="1"/>
  <c r="D215" i="10"/>
  <c r="D214" i="10" s="1"/>
  <c r="C215" i="10"/>
  <c r="K214" i="10"/>
  <c r="H214" i="10"/>
  <c r="G214" i="10"/>
  <c r="C214" i="10"/>
  <c r="K213" i="10"/>
  <c r="K211" i="10" s="1"/>
  <c r="K210" i="10" s="1"/>
  <c r="L211" i="10"/>
  <c r="J211" i="10"/>
  <c r="J210" i="10" s="1"/>
  <c r="I211" i="10"/>
  <c r="H211" i="10"/>
  <c r="G211" i="10"/>
  <c r="G210" i="10" s="1"/>
  <c r="F211" i="10"/>
  <c r="F210" i="10" s="1"/>
  <c r="E211" i="10"/>
  <c r="E210" i="10" s="1"/>
  <c r="D211" i="10"/>
  <c r="C211" i="10"/>
  <c r="C210" i="10" s="1"/>
  <c r="L210" i="10"/>
  <c r="I210" i="10"/>
  <c r="H210" i="10"/>
  <c r="D210" i="10"/>
  <c r="K209" i="10"/>
  <c r="K208" i="10"/>
  <c r="K207" i="10"/>
  <c r="L205" i="10"/>
  <c r="J205" i="10"/>
  <c r="I205" i="10"/>
  <c r="H205" i="10"/>
  <c r="G205" i="10"/>
  <c r="F205" i="10"/>
  <c r="E205" i="10"/>
  <c r="D205" i="10"/>
  <c r="C205" i="10"/>
  <c r="K204" i="10"/>
  <c r="K203" i="10"/>
  <c r="L202" i="10"/>
  <c r="J202" i="10"/>
  <c r="I202" i="10"/>
  <c r="H202" i="10"/>
  <c r="G202" i="10"/>
  <c r="F202" i="10"/>
  <c r="E202" i="10"/>
  <c r="D202" i="10"/>
  <c r="C202" i="10"/>
  <c r="K198" i="10"/>
  <c r="K197" i="10" s="1"/>
  <c r="L197" i="10"/>
  <c r="J197" i="10"/>
  <c r="I197" i="10"/>
  <c r="H197" i="10"/>
  <c r="H177" i="10" s="1"/>
  <c r="G197" i="10"/>
  <c r="F197" i="10"/>
  <c r="E197" i="10"/>
  <c r="D197" i="10"/>
  <c r="C197" i="10"/>
  <c r="K195" i="10"/>
  <c r="K193" i="10"/>
  <c r="K192" i="10" s="1"/>
  <c r="L192" i="10"/>
  <c r="J192" i="10"/>
  <c r="I192" i="10"/>
  <c r="H192" i="10"/>
  <c r="G192" i="10"/>
  <c r="F192" i="10"/>
  <c r="E192" i="10"/>
  <c r="D192" i="10"/>
  <c r="C192" i="10"/>
  <c r="K190" i="10"/>
  <c r="K189" i="10"/>
  <c r="K188" i="10"/>
  <c r="K187" i="10"/>
  <c r="K186" i="10"/>
  <c r="K185" i="10"/>
  <c r="K184" i="10"/>
  <c r="L183" i="10"/>
  <c r="L177" i="10" s="1"/>
  <c r="J183" i="10"/>
  <c r="I183" i="10"/>
  <c r="H183" i="10"/>
  <c r="G183" i="10"/>
  <c r="F183" i="10"/>
  <c r="E183" i="10"/>
  <c r="D183" i="10"/>
  <c r="C183" i="10"/>
  <c r="K180" i="10"/>
  <c r="K179" i="10"/>
  <c r="L178" i="10"/>
  <c r="J178" i="10"/>
  <c r="I178" i="10"/>
  <c r="H178" i="10"/>
  <c r="G178" i="10"/>
  <c r="F178" i="10"/>
  <c r="E178" i="10"/>
  <c r="D178" i="10"/>
  <c r="C178" i="10"/>
  <c r="C177" i="10"/>
  <c r="K174" i="10"/>
  <c r="K170" i="10" s="1"/>
  <c r="L170" i="10"/>
  <c r="J170" i="10"/>
  <c r="I170" i="10"/>
  <c r="H170" i="10"/>
  <c r="G170" i="10"/>
  <c r="F170" i="10"/>
  <c r="E170" i="10"/>
  <c r="D170" i="10"/>
  <c r="C170" i="10"/>
  <c r="K167" i="10"/>
  <c r="K166" i="10" s="1"/>
  <c r="K165" i="10" s="1"/>
  <c r="L166" i="10"/>
  <c r="L165" i="10" s="1"/>
  <c r="J166" i="10"/>
  <c r="I166" i="10"/>
  <c r="H166" i="10"/>
  <c r="H165" i="10" s="1"/>
  <c r="G166" i="10"/>
  <c r="F166" i="10"/>
  <c r="E166" i="10"/>
  <c r="D166" i="10"/>
  <c r="D165" i="10" s="1"/>
  <c r="C166" i="10"/>
  <c r="E163" i="10"/>
  <c r="E162" i="10" s="1"/>
  <c r="L162" i="10"/>
  <c r="K162" i="10"/>
  <c r="J162" i="10"/>
  <c r="I162" i="10"/>
  <c r="H162" i="10"/>
  <c r="G162" i="10"/>
  <c r="F162" i="10"/>
  <c r="D162" i="10"/>
  <c r="C162" i="10"/>
  <c r="E161" i="10"/>
  <c r="L152" i="10"/>
  <c r="L151" i="10" s="1"/>
  <c r="K152" i="10"/>
  <c r="J152" i="10"/>
  <c r="I152" i="10"/>
  <c r="H152" i="10"/>
  <c r="G152" i="10"/>
  <c r="F152" i="10"/>
  <c r="E152" i="10"/>
  <c r="D152" i="10"/>
  <c r="C152" i="10"/>
  <c r="C151" i="10" s="1"/>
  <c r="H151" i="10"/>
  <c r="L149" i="10"/>
  <c r="K149" i="10"/>
  <c r="J149" i="10"/>
  <c r="I149" i="10"/>
  <c r="H149" i="10"/>
  <c r="G149" i="10"/>
  <c r="F149" i="10"/>
  <c r="E149" i="10"/>
  <c r="D149" i="10"/>
  <c r="C149" i="10"/>
  <c r="L145" i="10"/>
  <c r="K145" i="10"/>
  <c r="J145" i="10"/>
  <c r="I145" i="10"/>
  <c r="H145" i="10"/>
  <c r="G145" i="10"/>
  <c r="F145" i="10"/>
  <c r="E145" i="10"/>
  <c r="D145" i="10"/>
  <c r="C145" i="10"/>
  <c r="C144" i="10"/>
  <c r="K144" i="10"/>
  <c r="I144" i="10"/>
  <c r="G144" i="10"/>
  <c r="E144" i="10"/>
  <c r="J143" i="10"/>
  <c r="J142" i="10"/>
  <c r="L141" i="10"/>
  <c r="K141" i="10"/>
  <c r="I141" i="10"/>
  <c r="H141" i="10"/>
  <c r="G141" i="10"/>
  <c r="F141" i="10"/>
  <c r="E141" i="10"/>
  <c r="D141" i="10"/>
  <c r="C141" i="10"/>
  <c r="D140" i="10"/>
  <c r="D139" i="10"/>
  <c r="L138" i="10"/>
  <c r="L137" i="10" s="1"/>
  <c r="K138" i="10"/>
  <c r="K137" i="10" s="1"/>
  <c r="J138" i="10"/>
  <c r="I138" i="10"/>
  <c r="H138" i="10"/>
  <c r="H137" i="10" s="1"/>
  <c r="G138" i="10"/>
  <c r="F138" i="10"/>
  <c r="E138" i="10"/>
  <c r="C138" i="10"/>
  <c r="C137" i="10" s="1"/>
  <c r="I137" i="10"/>
  <c r="G137" i="10"/>
  <c r="F137" i="10"/>
  <c r="E137" i="10"/>
  <c r="L133" i="10"/>
  <c r="K133" i="10"/>
  <c r="J133" i="10"/>
  <c r="I133" i="10"/>
  <c r="H133" i="10"/>
  <c r="G133" i="10"/>
  <c r="F133" i="10"/>
  <c r="E133" i="10"/>
  <c r="D133" i="10"/>
  <c r="C133" i="10"/>
  <c r="E131" i="10"/>
  <c r="E130" i="10"/>
  <c r="E126" i="10"/>
  <c r="E125" i="10" s="1"/>
  <c r="L125" i="10"/>
  <c r="K125" i="10"/>
  <c r="J125" i="10"/>
  <c r="I125" i="10"/>
  <c r="H125" i="10"/>
  <c r="G125" i="10"/>
  <c r="F125" i="10"/>
  <c r="D125" i="10"/>
  <c r="C125" i="10"/>
  <c r="E124" i="10"/>
  <c r="L120" i="10"/>
  <c r="K120" i="10"/>
  <c r="J120" i="10"/>
  <c r="I120" i="10"/>
  <c r="H120" i="10"/>
  <c r="G120" i="10"/>
  <c r="F120" i="10"/>
  <c r="E120" i="10"/>
  <c r="D120" i="10"/>
  <c r="D119" i="10" s="1"/>
  <c r="C120" i="10"/>
  <c r="L112" i="10"/>
  <c r="K112" i="10"/>
  <c r="J112" i="10"/>
  <c r="I112" i="10"/>
  <c r="H112" i="10"/>
  <c r="G112" i="10"/>
  <c r="F112" i="10"/>
  <c r="E112" i="10"/>
  <c r="D112" i="10"/>
  <c r="C112" i="10"/>
  <c r="D106" i="10"/>
  <c r="D104" i="10" s="1"/>
  <c r="L104" i="10"/>
  <c r="L88" i="10" s="1"/>
  <c r="K104" i="10"/>
  <c r="J104" i="10"/>
  <c r="I104" i="10"/>
  <c r="H104" i="10"/>
  <c r="G104" i="10"/>
  <c r="F104" i="10"/>
  <c r="E104" i="10"/>
  <c r="C104" i="10"/>
  <c r="D103" i="10"/>
  <c r="D102" i="10"/>
  <c r="L97" i="10"/>
  <c r="K97" i="10"/>
  <c r="J97" i="10"/>
  <c r="I97" i="10"/>
  <c r="H97" i="10"/>
  <c r="G97" i="10"/>
  <c r="F97" i="10"/>
  <c r="E97" i="10"/>
  <c r="C97" i="10"/>
  <c r="D96" i="10"/>
  <c r="D95" i="10"/>
  <c r="D94" i="10"/>
  <c r="D93" i="10"/>
  <c r="D92" i="10"/>
  <c r="D91" i="10"/>
  <c r="D90" i="10"/>
  <c r="L89" i="10"/>
  <c r="K89" i="10"/>
  <c r="J89" i="10"/>
  <c r="J88" i="10" s="1"/>
  <c r="I89" i="10"/>
  <c r="H89" i="10"/>
  <c r="G89" i="10"/>
  <c r="F89" i="10"/>
  <c r="F88" i="10" s="1"/>
  <c r="E89" i="10"/>
  <c r="C89" i="10"/>
  <c r="C88" i="10"/>
  <c r="L85" i="10"/>
  <c r="K85" i="10"/>
  <c r="J85" i="10"/>
  <c r="I85" i="10"/>
  <c r="H85" i="10"/>
  <c r="G85" i="10"/>
  <c r="F85" i="10"/>
  <c r="E85" i="10"/>
  <c r="D85" i="10"/>
  <c r="C85" i="10"/>
  <c r="G84" i="10"/>
  <c r="G82" i="10" s="1"/>
  <c r="G83" i="10"/>
  <c r="L82" i="10"/>
  <c r="K82" i="10"/>
  <c r="J82" i="10"/>
  <c r="I82" i="10"/>
  <c r="H82" i="10"/>
  <c r="F82" i="10"/>
  <c r="E82" i="10"/>
  <c r="D82" i="10"/>
  <c r="C82" i="10"/>
  <c r="L79" i="10"/>
  <c r="K79" i="10"/>
  <c r="J79" i="10"/>
  <c r="I79" i="10"/>
  <c r="H79" i="10"/>
  <c r="G79" i="10"/>
  <c r="F79" i="10"/>
  <c r="E79" i="10"/>
  <c r="D79" i="10"/>
  <c r="C79" i="10"/>
  <c r="G78" i="10"/>
  <c r="G77" i="10"/>
  <c r="L76" i="10"/>
  <c r="K76" i="10"/>
  <c r="J76" i="10"/>
  <c r="I76" i="10"/>
  <c r="H76" i="10"/>
  <c r="F76" i="10"/>
  <c r="E76" i="10"/>
  <c r="D76" i="10"/>
  <c r="C76" i="10"/>
  <c r="L73" i="10"/>
  <c r="K73" i="10"/>
  <c r="J73" i="10"/>
  <c r="I73" i="10"/>
  <c r="H73" i="10"/>
  <c r="G73" i="10"/>
  <c r="F73" i="10"/>
  <c r="E73" i="10"/>
  <c r="D73" i="10"/>
  <c r="C73" i="10"/>
  <c r="F72" i="10"/>
  <c r="F71" i="10"/>
  <c r="F70" i="10"/>
  <c r="I69" i="10"/>
  <c r="H68" i="10"/>
  <c r="H66" i="10" s="1"/>
  <c r="H67" i="10"/>
  <c r="L66" i="10"/>
  <c r="K66" i="10"/>
  <c r="J66" i="10"/>
  <c r="I66" i="10"/>
  <c r="G66" i="10"/>
  <c r="F66" i="10"/>
  <c r="E66" i="10"/>
  <c r="D66" i="10"/>
  <c r="C66" i="10"/>
  <c r="F65" i="10"/>
  <c r="F64" i="10"/>
  <c r="F63" i="10"/>
  <c r="F62" i="10"/>
  <c r="I61" i="10"/>
  <c r="I58" i="10" s="1"/>
  <c r="H60" i="10"/>
  <c r="H59" i="10"/>
  <c r="H58" i="10" s="1"/>
  <c r="L58" i="10"/>
  <c r="K58" i="10"/>
  <c r="J58" i="10"/>
  <c r="G58" i="10"/>
  <c r="E58" i="10"/>
  <c r="D58" i="10"/>
  <c r="C58" i="10"/>
  <c r="G57" i="10"/>
  <c r="G56" i="10" s="1"/>
  <c r="L56" i="10"/>
  <c r="K56" i="10"/>
  <c r="J56" i="10"/>
  <c r="J53" i="10"/>
  <c r="I56" i="10"/>
  <c r="H56" i="10"/>
  <c r="F56" i="10"/>
  <c r="E56" i="10"/>
  <c r="D56" i="10"/>
  <c r="C56" i="10"/>
  <c r="G55" i="10"/>
  <c r="G54" i="10" s="1"/>
  <c r="L54" i="10"/>
  <c r="K54" i="10"/>
  <c r="K53" i="10" s="1"/>
  <c r="J54" i="10"/>
  <c r="I54" i="10"/>
  <c r="H54" i="10"/>
  <c r="G53" i="10"/>
  <c r="F54" i="10"/>
  <c r="E54" i="10"/>
  <c r="E53" i="10" s="1"/>
  <c r="D54" i="10"/>
  <c r="C54" i="10"/>
  <c r="C53" i="10" s="1"/>
  <c r="G52" i="10"/>
  <c r="G51" i="10"/>
  <c r="G50" i="10" s="1"/>
  <c r="L50" i="10"/>
  <c r="K50" i="10"/>
  <c r="K49" i="10" s="1"/>
  <c r="J50" i="10"/>
  <c r="I50" i="10"/>
  <c r="H50" i="10"/>
  <c r="F50" i="10"/>
  <c r="E50" i="10"/>
  <c r="D50" i="10"/>
  <c r="C50" i="10"/>
  <c r="L47" i="10"/>
  <c r="K47" i="10"/>
  <c r="J47" i="10"/>
  <c r="I47" i="10"/>
  <c r="H47" i="10"/>
  <c r="G47" i="10"/>
  <c r="F47" i="10"/>
  <c r="E47" i="10"/>
  <c r="D47" i="10"/>
  <c r="C47" i="10"/>
  <c r="L45" i="10"/>
  <c r="K45" i="10"/>
  <c r="J45" i="10"/>
  <c r="I45" i="10"/>
  <c r="H45" i="10"/>
  <c r="G45" i="10"/>
  <c r="F45" i="10"/>
  <c r="E45" i="10"/>
  <c r="D45" i="10"/>
  <c r="C45" i="10"/>
  <c r="L42" i="10"/>
  <c r="L41" i="10" s="1"/>
  <c r="K42" i="10"/>
  <c r="K41" i="10" s="1"/>
  <c r="K3" i="10" s="1"/>
  <c r="J42" i="10"/>
  <c r="I42" i="10"/>
  <c r="H42" i="10"/>
  <c r="H41" i="10" s="1"/>
  <c r="G42" i="10"/>
  <c r="G41" i="10" s="1"/>
  <c r="F42" i="10"/>
  <c r="E42" i="10"/>
  <c r="D42" i="10"/>
  <c r="D41" i="10" s="1"/>
  <c r="C42" i="10"/>
  <c r="C41" i="10" s="1"/>
  <c r="I41" i="10"/>
  <c r="E41" i="10"/>
  <c r="L37" i="10"/>
  <c r="K37" i="10"/>
  <c r="J37" i="10"/>
  <c r="I37" i="10"/>
  <c r="H37" i="10"/>
  <c r="G37" i="10"/>
  <c r="F37" i="10"/>
  <c r="E37" i="10"/>
  <c r="D37" i="10"/>
  <c r="C37" i="10"/>
  <c r="L34" i="10"/>
  <c r="K34" i="10"/>
  <c r="J34" i="10"/>
  <c r="I34" i="10"/>
  <c r="H34" i="10"/>
  <c r="G34" i="10"/>
  <c r="F34" i="10"/>
  <c r="E34" i="10"/>
  <c r="D34" i="10"/>
  <c r="C34" i="10"/>
  <c r="L26" i="10"/>
  <c r="K26" i="10"/>
  <c r="J26" i="10"/>
  <c r="I26" i="10"/>
  <c r="H26" i="10"/>
  <c r="G26" i="10"/>
  <c r="F26" i="10"/>
  <c r="E26" i="10"/>
  <c r="D26" i="10"/>
  <c r="C26" i="10"/>
  <c r="L20" i="10"/>
  <c r="K20" i="10"/>
  <c r="J20" i="10"/>
  <c r="I20" i="10"/>
  <c r="H20" i="10"/>
  <c r="G20" i="10"/>
  <c r="F20" i="10"/>
  <c r="E20" i="10"/>
  <c r="D20" i="10"/>
  <c r="C20" i="10"/>
  <c r="L14" i="10"/>
  <c r="K14" i="10"/>
  <c r="J14" i="10"/>
  <c r="I14" i="10"/>
  <c r="H14" i="10"/>
  <c r="G14" i="10"/>
  <c r="F14" i="10"/>
  <c r="E14" i="10"/>
  <c r="D14" i="10"/>
  <c r="C14" i="10"/>
  <c r="L5" i="10"/>
  <c r="K5" i="10"/>
  <c r="J5" i="10"/>
  <c r="J4" i="10" s="1"/>
  <c r="I5" i="10"/>
  <c r="I4" i="10" s="1"/>
  <c r="H5" i="10"/>
  <c r="G5" i="10"/>
  <c r="F5" i="10"/>
  <c r="F4" i="10" s="1"/>
  <c r="E5" i="10"/>
  <c r="E4" i="10" s="1"/>
  <c r="D5" i="10"/>
  <c r="C5" i="10"/>
  <c r="K4" i="10"/>
  <c r="G4" i="10"/>
  <c r="C4" i="10"/>
  <c r="K6" i="4"/>
  <c r="K11" i="4"/>
  <c r="K13" i="4"/>
  <c r="K18" i="4"/>
  <c r="K23" i="4"/>
  <c r="K31" i="4"/>
  <c r="K41" i="4"/>
  <c r="K43" i="4"/>
  <c r="K52" i="4"/>
  <c r="K57" i="4"/>
  <c r="K65" i="4"/>
  <c r="K71" i="4"/>
  <c r="K74" i="4"/>
  <c r="K79" i="4"/>
  <c r="K82" i="4"/>
  <c r="K85" i="4"/>
  <c r="K78" i="4" s="1"/>
  <c r="K88" i="4"/>
  <c r="K91" i="4"/>
  <c r="K93" i="4"/>
  <c r="K97" i="4"/>
  <c r="K96" i="4" s="1"/>
  <c r="K102" i="4"/>
  <c r="K106" i="4"/>
  <c r="K109" i="4"/>
  <c r="K105" i="4" s="1"/>
  <c r="K112" i="4"/>
  <c r="K118" i="4"/>
  <c r="K121" i="4"/>
  <c r="K127" i="4"/>
  <c r="K126" i="4" s="1"/>
  <c r="K131" i="4"/>
  <c r="K139" i="4"/>
  <c r="K144" i="4"/>
  <c r="K153" i="4"/>
  <c r="K138" i="4" s="1"/>
  <c r="K158" i="4"/>
  <c r="K163" i="4"/>
  <c r="K166" i="4"/>
  <c r="K172" i="4"/>
  <c r="K171" i="4" s="1"/>
  <c r="K176" i="4"/>
  <c r="K175" i="4"/>
  <c r="K179" i="4"/>
  <c r="K181" i="4"/>
  <c r="K183" i="4"/>
  <c r="K185" i="4"/>
  <c r="K190" i="4"/>
  <c r="K195" i="4"/>
  <c r="K189" i="4" s="1"/>
  <c r="K198" i="4"/>
  <c r="K203" i="4"/>
  <c r="K210" i="4"/>
  <c r="K215" i="4"/>
  <c r="K223" i="4"/>
  <c r="K228" i="4"/>
  <c r="K231" i="4"/>
  <c r="K234" i="4"/>
  <c r="K227" i="4" s="1"/>
  <c r="K237" i="4"/>
  <c r="K241" i="4"/>
  <c r="K245" i="4"/>
  <c r="K247" i="4"/>
  <c r="K250" i="4"/>
  <c r="K254" i="4"/>
  <c r="K259" i="4"/>
  <c r="K253" i="4" s="1"/>
  <c r="K263" i="4"/>
  <c r="K265" i="4"/>
  <c r="K272" i="4"/>
  <c r="K277" i="4"/>
  <c r="K286" i="4"/>
  <c r="K289" i="4"/>
  <c r="K285" i="4" s="1"/>
  <c r="K292" i="4"/>
  <c r="C209" i="11"/>
  <c r="E167" i="11"/>
  <c r="E166" i="11"/>
  <c r="S6" i="4"/>
  <c r="T6" i="4"/>
  <c r="T5" i="4" s="1"/>
  <c r="S11" i="4"/>
  <c r="T11" i="4"/>
  <c r="S13" i="4"/>
  <c r="T13" i="4"/>
  <c r="S18" i="4"/>
  <c r="T18" i="4"/>
  <c r="S23" i="4"/>
  <c r="T23" i="4"/>
  <c r="S31" i="4"/>
  <c r="T31" i="4"/>
  <c r="S41" i="4"/>
  <c r="T41" i="4"/>
  <c r="S43" i="4"/>
  <c r="T43" i="4"/>
  <c r="S52" i="4"/>
  <c r="T52" i="4"/>
  <c r="S57" i="4"/>
  <c r="T57" i="4"/>
  <c r="S65" i="4"/>
  <c r="T65" i="4"/>
  <c r="S71" i="4"/>
  <c r="T71" i="4"/>
  <c r="S74" i="4"/>
  <c r="T74" i="4"/>
  <c r="T70" i="4" s="1"/>
  <c r="S79" i="4"/>
  <c r="T79" i="4"/>
  <c r="S82" i="4"/>
  <c r="T82" i="4"/>
  <c r="T78" i="4" s="1"/>
  <c r="S85" i="4"/>
  <c r="T85" i="4"/>
  <c r="S88" i="4"/>
  <c r="T88" i="4"/>
  <c r="S91" i="4"/>
  <c r="T91" i="4"/>
  <c r="S93" i="4"/>
  <c r="T93" i="4"/>
  <c r="S97" i="4"/>
  <c r="T97" i="4"/>
  <c r="S102" i="4"/>
  <c r="T102" i="4"/>
  <c r="S106" i="4"/>
  <c r="T106" i="4"/>
  <c r="S109" i="4"/>
  <c r="T109" i="4"/>
  <c r="T105" i="4" s="1"/>
  <c r="S112" i="4"/>
  <c r="T112" i="4"/>
  <c r="S118" i="4"/>
  <c r="T118" i="4"/>
  <c r="S121" i="4"/>
  <c r="T121" i="4"/>
  <c r="S127" i="4"/>
  <c r="T127" i="4"/>
  <c r="S131" i="4"/>
  <c r="T131" i="4"/>
  <c r="S139" i="4"/>
  <c r="T139" i="4"/>
  <c r="T138" i="4" s="1"/>
  <c r="S144" i="4"/>
  <c r="T144" i="4"/>
  <c r="S153" i="4"/>
  <c r="T153" i="4"/>
  <c r="S158" i="4"/>
  <c r="T158" i="4"/>
  <c r="S163" i="4"/>
  <c r="T163" i="4"/>
  <c r="S166" i="4"/>
  <c r="T166" i="4"/>
  <c r="S172" i="4"/>
  <c r="S171" i="4"/>
  <c r="T172" i="4"/>
  <c r="T171" i="4" s="1"/>
  <c r="S176" i="4"/>
  <c r="S175" i="4" s="1"/>
  <c r="T176" i="4"/>
  <c r="T175" i="4" s="1"/>
  <c r="S179" i="4"/>
  <c r="T179" i="4"/>
  <c r="S181" i="4"/>
  <c r="T181" i="4"/>
  <c r="S183" i="4"/>
  <c r="T183" i="4"/>
  <c r="S185" i="4"/>
  <c r="T185" i="4"/>
  <c r="S190" i="4"/>
  <c r="T190" i="4"/>
  <c r="S195" i="4"/>
  <c r="T195" i="4"/>
  <c r="S198" i="4"/>
  <c r="T198" i="4"/>
  <c r="S203" i="4"/>
  <c r="T203" i="4"/>
  <c r="S210" i="4"/>
  <c r="T210" i="4"/>
  <c r="S215" i="4"/>
  <c r="T215" i="4"/>
  <c r="S223" i="4"/>
  <c r="T223" i="4"/>
  <c r="S228" i="4"/>
  <c r="T228" i="4"/>
  <c r="S231" i="4"/>
  <c r="T231" i="4"/>
  <c r="S234" i="4"/>
  <c r="T234" i="4"/>
  <c r="S237" i="4"/>
  <c r="T237" i="4"/>
  <c r="S241" i="4"/>
  <c r="T241" i="4"/>
  <c r="S245" i="4"/>
  <c r="T245" i="4"/>
  <c r="S247" i="4"/>
  <c r="T247" i="4"/>
  <c r="S250" i="4"/>
  <c r="T250" i="4"/>
  <c r="S254" i="4"/>
  <c r="T254" i="4"/>
  <c r="S259" i="4"/>
  <c r="T259" i="4"/>
  <c r="S263" i="4"/>
  <c r="T263" i="4"/>
  <c r="S265" i="4"/>
  <c r="T265" i="4"/>
  <c r="S272" i="4"/>
  <c r="T272" i="4"/>
  <c r="S277" i="4"/>
  <c r="T277" i="4"/>
  <c r="S286" i="4"/>
  <c r="T286" i="4"/>
  <c r="S289" i="4"/>
  <c r="T289" i="4"/>
  <c r="S292" i="4"/>
  <c r="S285" i="4"/>
  <c r="T292" i="4"/>
  <c r="K3" i="4"/>
  <c r="S3" i="4" s="1"/>
  <c r="C6" i="4"/>
  <c r="C11" i="4"/>
  <c r="C13" i="4"/>
  <c r="C18" i="4"/>
  <c r="C23" i="4"/>
  <c r="C31" i="4"/>
  <c r="C41" i="4"/>
  <c r="C43" i="4"/>
  <c r="C52" i="4"/>
  <c r="C57" i="4"/>
  <c r="C65" i="4"/>
  <c r="C71" i="4"/>
  <c r="C70" i="4" s="1"/>
  <c r="C74" i="4"/>
  <c r="C79" i="4"/>
  <c r="C82" i="4"/>
  <c r="C85" i="4"/>
  <c r="C88" i="4"/>
  <c r="C91" i="4"/>
  <c r="C93" i="4"/>
  <c r="C97" i="4"/>
  <c r="C96" i="4" s="1"/>
  <c r="C102" i="4"/>
  <c r="C106" i="4"/>
  <c r="C109" i="4"/>
  <c r="C112" i="4"/>
  <c r="C118" i="4"/>
  <c r="C121" i="4"/>
  <c r="C127" i="4"/>
  <c r="C131" i="4"/>
  <c r="C139" i="4"/>
  <c r="C144" i="4"/>
  <c r="C153" i="4"/>
  <c r="C158" i="4"/>
  <c r="C163" i="4"/>
  <c r="C166" i="4"/>
  <c r="C172" i="4"/>
  <c r="C171" i="4" s="1"/>
  <c r="C176" i="4"/>
  <c r="C175" i="4" s="1"/>
  <c r="C179" i="4"/>
  <c r="C178" i="4" s="1"/>
  <c r="C181" i="4"/>
  <c r="C183" i="4"/>
  <c r="C185" i="4"/>
  <c r="C190" i="4"/>
  <c r="C195" i="4"/>
  <c r="C198" i="4"/>
  <c r="C203" i="4"/>
  <c r="C210" i="4"/>
  <c r="C215" i="4"/>
  <c r="C223" i="4"/>
  <c r="C228" i="4"/>
  <c r="C231" i="4"/>
  <c r="C234" i="4"/>
  <c r="C237" i="4"/>
  <c r="C241" i="4"/>
  <c r="C245" i="4"/>
  <c r="C247" i="4"/>
  <c r="C250" i="4"/>
  <c r="C254" i="4"/>
  <c r="C259" i="4"/>
  <c r="C263" i="4"/>
  <c r="C265" i="4"/>
  <c r="C272" i="4"/>
  <c r="C277" i="4"/>
  <c r="C286" i="4"/>
  <c r="C289" i="4"/>
  <c r="C292" i="4"/>
  <c r="L299" i="11"/>
  <c r="L297" i="11"/>
  <c r="L295" i="11"/>
  <c r="L294" i="11" s="1"/>
  <c r="L288" i="11" s="1"/>
  <c r="L286" i="11"/>
  <c r="L285" i="11" s="1"/>
  <c r="L281" i="11"/>
  <c r="L280" i="11" s="1"/>
  <c r="L230" i="11"/>
  <c r="K217" i="11"/>
  <c r="K213" i="11"/>
  <c r="K212" i="11"/>
  <c r="K211" i="11"/>
  <c r="K208" i="11"/>
  <c r="K207" i="11"/>
  <c r="K202" i="11"/>
  <c r="K201" i="11"/>
  <c r="K199" i="11"/>
  <c r="K197" i="11"/>
  <c r="K196" i="11" s="1"/>
  <c r="K194" i="11"/>
  <c r="K193" i="11"/>
  <c r="K192" i="11"/>
  <c r="K191" i="11"/>
  <c r="K190" i="11"/>
  <c r="K189" i="11"/>
  <c r="K188" i="11"/>
  <c r="K187" i="11" s="1"/>
  <c r="K184" i="11"/>
  <c r="K182" i="11"/>
  <c r="K183" i="11"/>
  <c r="K178" i="11"/>
  <c r="K174" i="11" s="1"/>
  <c r="K171" i="11"/>
  <c r="E165" i="11"/>
  <c r="E156" i="11" s="1"/>
  <c r="E155" i="11" s="1"/>
  <c r="J147" i="11"/>
  <c r="J145" i="11" s="1"/>
  <c r="J146" i="11"/>
  <c r="D144" i="11"/>
  <c r="D143" i="11"/>
  <c r="E135" i="11"/>
  <c r="E134" i="11"/>
  <c r="E130" i="11"/>
  <c r="E128" i="11"/>
  <c r="E124" i="11"/>
  <c r="D110" i="11"/>
  <c r="D107" i="11"/>
  <c r="D106" i="11"/>
  <c r="D95" i="11"/>
  <c r="D96" i="11"/>
  <c r="D97" i="11"/>
  <c r="D98" i="11"/>
  <c r="D99" i="11"/>
  <c r="D100" i="11"/>
  <c r="D94" i="11"/>
  <c r="C89" i="11"/>
  <c r="G87" i="11"/>
  <c r="C83" i="11"/>
  <c r="C80" i="11"/>
  <c r="G82" i="11"/>
  <c r="G81" i="11"/>
  <c r="D54" i="11"/>
  <c r="C54" i="11"/>
  <c r="G56" i="11"/>
  <c r="G55" i="11"/>
  <c r="G54" i="11" s="1"/>
  <c r="Y6" i="4"/>
  <c r="Z6" i="4"/>
  <c r="Y11" i="4"/>
  <c r="Z11" i="4"/>
  <c r="Y13" i="4"/>
  <c r="Z13" i="4"/>
  <c r="Y18" i="4"/>
  <c r="Z18" i="4"/>
  <c r="Y23" i="4"/>
  <c r="Z23" i="4"/>
  <c r="Y31" i="4"/>
  <c r="Z31" i="4"/>
  <c r="Y41" i="4"/>
  <c r="Z41" i="4"/>
  <c r="Y43" i="4"/>
  <c r="Z43" i="4"/>
  <c r="Y52" i="4"/>
  <c r="Z52" i="4"/>
  <c r="Y57" i="4"/>
  <c r="Y51" i="4" s="1"/>
  <c r="Z57" i="4"/>
  <c r="Y65" i="4"/>
  <c r="Z65" i="4"/>
  <c r="Y71" i="4"/>
  <c r="Z71" i="4"/>
  <c r="Y74" i="4"/>
  <c r="Z74" i="4"/>
  <c r="Y79" i="4"/>
  <c r="Z79" i="4"/>
  <c r="Y82" i="4"/>
  <c r="Z82" i="4"/>
  <c r="Y85" i="4"/>
  <c r="Z85" i="4"/>
  <c r="Y88" i="4"/>
  <c r="Z88" i="4"/>
  <c r="Y91" i="4"/>
  <c r="Z91" i="4"/>
  <c r="Y93" i="4"/>
  <c r="Z93" i="4"/>
  <c r="Y97" i="4"/>
  <c r="Z97" i="4"/>
  <c r="Y102" i="4"/>
  <c r="Z102" i="4"/>
  <c r="Y106" i="4"/>
  <c r="Z106" i="4"/>
  <c r="Y109" i="4"/>
  <c r="Z109" i="4"/>
  <c r="Y112" i="4"/>
  <c r="Z112" i="4"/>
  <c r="Y118" i="4"/>
  <c r="Z118" i="4"/>
  <c r="Y121" i="4"/>
  <c r="Z121" i="4"/>
  <c r="Y127" i="4"/>
  <c r="Z127" i="4"/>
  <c r="Y131" i="4"/>
  <c r="Y126" i="4" s="1"/>
  <c r="Z131" i="4"/>
  <c r="Y139" i="4"/>
  <c r="Z139" i="4"/>
  <c r="Y144" i="4"/>
  <c r="Z144" i="4"/>
  <c r="Y153" i="4"/>
  <c r="Z153" i="4"/>
  <c r="Y158" i="4"/>
  <c r="Z158" i="4"/>
  <c r="Y163" i="4"/>
  <c r="Z163" i="4"/>
  <c r="Y166" i="4"/>
  <c r="Z166" i="4"/>
  <c r="Y172" i="4"/>
  <c r="Y171" i="4" s="1"/>
  <c r="Z172" i="4"/>
  <c r="Z171" i="4" s="1"/>
  <c r="Y176" i="4"/>
  <c r="Y175" i="4" s="1"/>
  <c r="Z176" i="4"/>
  <c r="Z175" i="4" s="1"/>
  <c r="Y179" i="4"/>
  <c r="Z179" i="4"/>
  <c r="Y181" i="4"/>
  <c r="Z181" i="4"/>
  <c r="Y183" i="4"/>
  <c r="Z183" i="4"/>
  <c r="Y185" i="4"/>
  <c r="Z185" i="4"/>
  <c r="Z178" i="4"/>
  <c r="Y190" i="4"/>
  <c r="Z190" i="4"/>
  <c r="Y195" i="4"/>
  <c r="Z195" i="4"/>
  <c r="Y198" i="4"/>
  <c r="Z198" i="4"/>
  <c r="Y203" i="4"/>
  <c r="Z203" i="4"/>
  <c r="Y210" i="4"/>
  <c r="Z210" i="4"/>
  <c r="Y215" i="4"/>
  <c r="Z215" i="4"/>
  <c r="Y223" i="4"/>
  <c r="Z223" i="4"/>
  <c r="Y228" i="4"/>
  <c r="Z228" i="4"/>
  <c r="Y231" i="4"/>
  <c r="Z231" i="4"/>
  <c r="Y234" i="4"/>
  <c r="Z234" i="4"/>
  <c r="Y237" i="4"/>
  <c r="Z237" i="4"/>
  <c r="Y241" i="4"/>
  <c r="Z241" i="4"/>
  <c r="Y245" i="4"/>
  <c r="Z245" i="4"/>
  <c r="Y247" i="4"/>
  <c r="Z247" i="4"/>
  <c r="Y250" i="4"/>
  <c r="Z250" i="4"/>
  <c r="Y254" i="4"/>
  <c r="Z254" i="4"/>
  <c r="Y259" i="4"/>
  <c r="Z259" i="4"/>
  <c r="Y263" i="4"/>
  <c r="Z263" i="4"/>
  <c r="Y265" i="4"/>
  <c r="Z265" i="4"/>
  <c r="Y272" i="4"/>
  <c r="Z272" i="4"/>
  <c r="Y277" i="4"/>
  <c r="Z277" i="4"/>
  <c r="Y286" i="4"/>
  <c r="Z286" i="4"/>
  <c r="Y289" i="4"/>
  <c r="Z289" i="4"/>
  <c r="Y292" i="4"/>
  <c r="Z292" i="4"/>
  <c r="C60" i="11"/>
  <c r="H63" i="11"/>
  <c r="H62" i="11" s="1"/>
  <c r="C62" i="11"/>
  <c r="D62" i="11"/>
  <c r="E62" i="11"/>
  <c r="G62" i="11"/>
  <c r="J62" i="11"/>
  <c r="K62" i="11"/>
  <c r="L62" i="11"/>
  <c r="U6" i="4"/>
  <c r="U5" i="4" s="1"/>
  <c r="U11" i="4"/>
  <c r="U13" i="4"/>
  <c r="U18" i="4"/>
  <c r="U23" i="4"/>
  <c r="U31" i="4"/>
  <c r="U41" i="4"/>
  <c r="U43" i="4"/>
  <c r="U52" i="4"/>
  <c r="U57" i="4"/>
  <c r="U65" i="4"/>
  <c r="U71" i="4"/>
  <c r="U70" i="4" s="1"/>
  <c r="U74" i="4"/>
  <c r="U79" i="4"/>
  <c r="U82" i="4"/>
  <c r="U85" i="4"/>
  <c r="U88" i="4"/>
  <c r="U91" i="4"/>
  <c r="U93" i="4"/>
  <c r="U97" i="4"/>
  <c r="U96" i="4" s="1"/>
  <c r="U102" i="4"/>
  <c r="U106" i="4"/>
  <c r="U109" i="4"/>
  <c r="U112" i="4"/>
  <c r="U105" i="4" s="1"/>
  <c r="U118" i="4"/>
  <c r="U121" i="4"/>
  <c r="U127" i="4"/>
  <c r="U131" i="4"/>
  <c r="U139" i="4"/>
  <c r="U144" i="4"/>
  <c r="U153" i="4"/>
  <c r="U158" i="4"/>
  <c r="U138" i="4" s="1"/>
  <c r="U163" i="4"/>
  <c r="U166" i="4"/>
  <c r="U172" i="4"/>
  <c r="U171" i="4" s="1"/>
  <c r="U176" i="4"/>
  <c r="U175" i="4" s="1"/>
  <c r="U179" i="4"/>
  <c r="U181" i="4"/>
  <c r="U183" i="4"/>
  <c r="U178" i="4" s="1"/>
  <c r="U185" i="4"/>
  <c r="U190" i="4"/>
  <c r="U195" i="4"/>
  <c r="U198" i="4"/>
  <c r="U203" i="4"/>
  <c r="U210" i="4"/>
  <c r="U215" i="4"/>
  <c r="U223" i="4"/>
  <c r="U189" i="4" s="1"/>
  <c r="U228" i="4"/>
  <c r="U231" i="4"/>
  <c r="U234" i="4"/>
  <c r="U227" i="4"/>
  <c r="U237" i="4"/>
  <c r="U241" i="4"/>
  <c r="U245" i="4"/>
  <c r="U247" i="4"/>
  <c r="U240" i="4" s="1"/>
  <c r="U250" i="4"/>
  <c r="U254" i="4"/>
  <c r="U259" i="4"/>
  <c r="U263" i="4"/>
  <c r="U253" i="4" s="1"/>
  <c r="U188" i="4" s="1"/>
  <c r="U265" i="4"/>
  <c r="U272" i="4"/>
  <c r="U277" i="4"/>
  <c r="U286" i="4"/>
  <c r="U285" i="4" s="1"/>
  <c r="U289" i="4"/>
  <c r="U292" i="4"/>
  <c r="I73" i="11"/>
  <c r="I70" i="11" s="1"/>
  <c r="E70" i="11"/>
  <c r="G70" i="11"/>
  <c r="J70" i="11"/>
  <c r="K70" i="11"/>
  <c r="L70" i="11"/>
  <c r="D70" i="11"/>
  <c r="C70" i="11"/>
  <c r="I65" i="11"/>
  <c r="I62" i="11" s="1"/>
  <c r="H72" i="11"/>
  <c r="H70" i="11" s="1"/>
  <c r="H71" i="11"/>
  <c r="H64" i="11"/>
  <c r="H307" i="11"/>
  <c r="I307" i="11"/>
  <c r="H312" i="11"/>
  <c r="I312" i="11"/>
  <c r="H321" i="11"/>
  <c r="I321" i="11"/>
  <c r="H324" i="11"/>
  <c r="I324" i="11"/>
  <c r="H327" i="11"/>
  <c r="I327" i="11"/>
  <c r="H330" i="11"/>
  <c r="I330" i="11"/>
  <c r="H232" i="11"/>
  <c r="I232" i="11"/>
  <c r="H236" i="11"/>
  <c r="I236" i="11"/>
  <c r="H238" i="11"/>
  <c r="I238" i="11"/>
  <c r="H245" i="11"/>
  <c r="I245" i="11"/>
  <c r="H250" i="11"/>
  <c r="I250" i="11"/>
  <c r="H258" i="11"/>
  <c r="I258" i="11"/>
  <c r="H263" i="11"/>
  <c r="I263" i="11"/>
  <c r="I262" i="11" s="1"/>
  <c r="H266" i="11"/>
  <c r="I266" i="11"/>
  <c r="H269" i="11"/>
  <c r="I269" i="11"/>
  <c r="H272" i="11"/>
  <c r="I272" i="11"/>
  <c r="H276" i="11"/>
  <c r="I276" i="11"/>
  <c r="H280" i="11"/>
  <c r="I280" i="11"/>
  <c r="H282" i="11"/>
  <c r="I282" i="11"/>
  <c r="H285" i="11"/>
  <c r="I285" i="11"/>
  <c r="H289" i="11"/>
  <c r="I289" i="11"/>
  <c r="I294" i="11"/>
  <c r="H298" i="11"/>
  <c r="I298" i="11"/>
  <c r="H300" i="11"/>
  <c r="I300" i="11"/>
  <c r="H224" i="11"/>
  <c r="I224" i="11"/>
  <c r="H229" i="11"/>
  <c r="H223" i="11" s="1"/>
  <c r="I229" i="11"/>
  <c r="I209" i="11"/>
  <c r="H215" i="11"/>
  <c r="H214" i="11"/>
  <c r="I215" i="11"/>
  <c r="I214" i="11" s="1"/>
  <c r="H219" i="11"/>
  <c r="H218" i="11" s="1"/>
  <c r="I219" i="11"/>
  <c r="I218" i="11" s="1"/>
  <c r="H201" i="11"/>
  <c r="I201" i="11"/>
  <c r="H174" i="11"/>
  <c r="I174" i="11"/>
  <c r="H170" i="11"/>
  <c r="H169" i="11"/>
  <c r="I170" i="11"/>
  <c r="H166" i="11"/>
  <c r="I166" i="11"/>
  <c r="H153" i="11"/>
  <c r="I153" i="11"/>
  <c r="H156" i="11"/>
  <c r="I156" i="11"/>
  <c r="I155" i="11"/>
  <c r="H108" i="11"/>
  <c r="I108" i="11"/>
  <c r="H116" i="11"/>
  <c r="I116" i="11"/>
  <c r="H124" i="11"/>
  <c r="I124" i="11"/>
  <c r="I123" i="11" s="1"/>
  <c r="H137" i="11"/>
  <c r="I137" i="11"/>
  <c r="H145" i="11"/>
  <c r="I89" i="11"/>
  <c r="H83" i="11"/>
  <c r="I83" i="11"/>
  <c r="H86" i="11"/>
  <c r="I86" i="11"/>
  <c r="H80" i="11"/>
  <c r="H77" i="11"/>
  <c r="I77" i="11"/>
  <c r="J77" i="11"/>
  <c r="K77" i="11"/>
  <c r="L77" i="11"/>
  <c r="H60" i="11"/>
  <c r="I60" i="11"/>
  <c r="J60" i="11"/>
  <c r="H58" i="11"/>
  <c r="I58" i="11"/>
  <c r="J58" i="11"/>
  <c r="J57" i="11" s="1"/>
  <c r="I54" i="11"/>
  <c r="H9" i="11"/>
  <c r="I9" i="11"/>
  <c r="H18" i="11"/>
  <c r="I18" i="11"/>
  <c r="H24" i="11"/>
  <c r="I24" i="11"/>
  <c r="H30" i="11"/>
  <c r="I30" i="11"/>
  <c r="H38" i="11"/>
  <c r="I38" i="11"/>
  <c r="H41" i="11"/>
  <c r="I41" i="11"/>
  <c r="H46" i="11"/>
  <c r="I46" i="11"/>
  <c r="H49" i="11"/>
  <c r="I49" i="11"/>
  <c r="H51" i="11"/>
  <c r="I51" i="11"/>
  <c r="H54" i="11"/>
  <c r="F75" i="11"/>
  <c r="F76" i="11"/>
  <c r="F69" i="11"/>
  <c r="F67" i="11"/>
  <c r="X6" i="4"/>
  <c r="X11" i="4"/>
  <c r="X13" i="4"/>
  <c r="X18" i="4"/>
  <c r="X23" i="4"/>
  <c r="X31" i="4"/>
  <c r="X41" i="4"/>
  <c r="X43" i="4"/>
  <c r="X52" i="4"/>
  <c r="X57" i="4"/>
  <c r="X65" i="4"/>
  <c r="X71" i="4"/>
  <c r="X74" i="4"/>
  <c r="X79" i="4"/>
  <c r="X82" i="4"/>
  <c r="X85" i="4"/>
  <c r="X78" i="4" s="1"/>
  <c r="X88" i="4"/>
  <c r="X91" i="4"/>
  <c r="X93" i="4"/>
  <c r="X97" i="4"/>
  <c r="X96" i="4" s="1"/>
  <c r="X102" i="4"/>
  <c r="X106" i="4"/>
  <c r="X109" i="4"/>
  <c r="X112" i="4"/>
  <c r="X118" i="4"/>
  <c r="X121" i="4"/>
  <c r="X127" i="4"/>
  <c r="X131" i="4"/>
  <c r="X139" i="4"/>
  <c r="X144" i="4"/>
  <c r="X153" i="4"/>
  <c r="X158" i="4"/>
  <c r="X138" i="4" s="1"/>
  <c r="X163" i="4"/>
  <c r="X166" i="4"/>
  <c r="X172" i="4"/>
  <c r="X171" i="4" s="1"/>
  <c r="X176" i="4"/>
  <c r="X175" i="4" s="1"/>
  <c r="X179" i="4"/>
  <c r="X181" i="4"/>
  <c r="X183" i="4"/>
  <c r="X185" i="4"/>
  <c r="X190" i="4"/>
  <c r="X195" i="4"/>
  <c r="X198" i="4"/>
  <c r="X203" i="4"/>
  <c r="X210" i="4"/>
  <c r="X215" i="4"/>
  <c r="X223" i="4"/>
  <c r="X228" i="4"/>
  <c r="X231" i="4"/>
  <c r="X234" i="4"/>
  <c r="X237" i="4"/>
  <c r="X241" i="4"/>
  <c r="X245" i="4"/>
  <c r="X240" i="4" s="1"/>
  <c r="X247" i="4"/>
  <c r="X250" i="4"/>
  <c r="X254" i="4"/>
  <c r="X259" i="4"/>
  <c r="X253" i="4" s="1"/>
  <c r="X263" i="4"/>
  <c r="X265" i="4"/>
  <c r="X272" i="4"/>
  <c r="X277" i="4"/>
  <c r="X286" i="4"/>
  <c r="X289" i="4"/>
  <c r="X292" i="4"/>
  <c r="O6" i="4"/>
  <c r="O5" i="4" s="1"/>
  <c r="O11" i="4"/>
  <c r="O13" i="4"/>
  <c r="O18" i="4"/>
  <c r="O23" i="4"/>
  <c r="O17" i="4" s="1"/>
  <c r="O31" i="4"/>
  <c r="O41" i="4"/>
  <c r="O43" i="4"/>
  <c r="O52" i="4"/>
  <c r="O57" i="4"/>
  <c r="O65" i="4"/>
  <c r="O71" i="4"/>
  <c r="O70" i="4" s="1"/>
  <c r="O74" i="4"/>
  <c r="O79" i="4"/>
  <c r="O82" i="4"/>
  <c r="O85" i="4"/>
  <c r="O88" i="4"/>
  <c r="O91" i="4"/>
  <c r="O93" i="4"/>
  <c r="O97" i="4"/>
  <c r="O96" i="4" s="1"/>
  <c r="O102" i="4"/>
  <c r="O106" i="4"/>
  <c r="O109" i="4"/>
  <c r="O112" i="4"/>
  <c r="O105" i="4" s="1"/>
  <c r="O118" i="4"/>
  <c r="O121" i="4"/>
  <c r="O127" i="4"/>
  <c r="O131" i="4"/>
  <c r="O139" i="4"/>
  <c r="O144" i="4"/>
  <c r="O153" i="4"/>
  <c r="O158" i="4"/>
  <c r="O163" i="4"/>
  <c r="O166" i="4"/>
  <c r="O172" i="4"/>
  <c r="O171" i="4" s="1"/>
  <c r="O176" i="4"/>
  <c r="O175" i="4" s="1"/>
  <c r="O179" i="4"/>
  <c r="O181" i="4"/>
  <c r="O183" i="4"/>
  <c r="O185" i="4"/>
  <c r="O190" i="4"/>
  <c r="O195" i="4"/>
  <c r="O198" i="4"/>
  <c r="O203" i="4"/>
  <c r="O210" i="4"/>
  <c r="O215" i="4"/>
  <c r="O223" i="4"/>
  <c r="O228" i="4"/>
  <c r="O231" i="4"/>
  <c r="O234" i="4"/>
  <c r="O237" i="4"/>
  <c r="O227" i="4" s="1"/>
  <c r="O241" i="4"/>
  <c r="O245" i="4"/>
  <c r="O247" i="4"/>
  <c r="O250" i="4"/>
  <c r="O254" i="4"/>
  <c r="O259" i="4"/>
  <c r="O263" i="4"/>
  <c r="O265" i="4"/>
  <c r="O272" i="4"/>
  <c r="O277" i="4"/>
  <c r="O286" i="4"/>
  <c r="O289" i="4"/>
  <c r="O285" i="4" s="1"/>
  <c r="O292" i="4"/>
  <c r="G6" i="4"/>
  <c r="G11" i="4"/>
  <c r="G13" i="4"/>
  <c r="G5" i="4" s="1"/>
  <c r="G18" i="4"/>
  <c r="G23" i="4"/>
  <c r="G31" i="4"/>
  <c r="G41" i="4"/>
  <c r="G17" i="4" s="1"/>
  <c r="G43" i="4"/>
  <c r="G52" i="4"/>
  <c r="G57" i="4"/>
  <c r="G65" i="4"/>
  <c r="G71" i="4"/>
  <c r="G70" i="4" s="1"/>
  <c r="G74" i="4"/>
  <c r="G79" i="4"/>
  <c r="G82" i="4"/>
  <c r="G85" i="4"/>
  <c r="G88" i="4"/>
  <c r="G91" i="4"/>
  <c r="G93" i="4"/>
  <c r="G97" i="4"/>
  <c r="G102" i="4"/>
  <c r="G96" i="4" s="1"/>
  <c r="G106" i="4"/>
  <c r="G109" i="4"/>
  <c r="G112" i="4"/>
  <c r="G118" i="4"/>
  <c r="G105" i="4" s="1"/>
  <c r="G121" i="4"/>
  <c r="G127" i="4"/>
  <c r="G131" i="4"/>
  <c r="G139" i="4"/>
  <c r="G138" i="4" s="1"/>
  <c r="G125" i="4" s="1"/>
  <c r="G144" i="4"/>
  <c r="G153" i="4"/>
  <c r="G158" i="4"/>
  <c r="G163" i="4"/>
  <c r="G166" i="4"/>
  <c r="G172" i="4"/>
  <c r="G171" i="4"/>
  <c r="G176" i="4"/>
  <c r="G175" i="4" s="1"/>
  <c r="G179" i="4"/>
  <c r="G181" i="4"/>
  <c r="G183" i="4"/>
  <c r="G178" i="4" s="1"/>
  <c r="G185" i="4"/>
  <c r="G190" i="4"/>
  <c r="G195" i="4"/>
  <c r="G198" i="4"/>
  <c r="G189" i="4" s="1"/>
  <c r="G203" i="4"/>
  <c r="G210" i="4"/>
  <c r="G215" i="4"/>
  <c r="G223" i="4"/>
  <c r="G228" i="4"/>
  <c r="G231" i="4"/>
  <c r="G234" i="4"/>
  <c r="G237" i="4"/>
  <c r="G227" i="4" s="1"/>
  <c r="G241" i="4"/>
  <c r="G245" i="4"/>
  <c r="G247" i="4"/>
  <c r="G250" i="4"/>
  <c r="G254" i="4"/>
  <c r="G259" i="4"/>
  <c r="G263" i="4"/>
  <c r="G265" i="4"/>
  <c r="G253" i="4" s="1"/>
  <c r="G272" i="4"/>
  <c r="G277" i="4"/>
  <c r="G286" i="4"/>
  <c r="G289" i="4"/>
  <c r="G292" i="4"/>
  <c r="O3" i="4"/>
  <c r="X3" i="4" s="1"/>
  <c r="F3" i="4"/>
  <c r="W6" i="4"/>
  <c r="W5" i="4" s="1"/>
  <c r="W11" i="4"/>
  <c r="W13" i="4"/>
  <c r="W18" i="4"/>
  <c r="W23" i="4"/>
  <c r="W31" i="4"/>
  <c r="W41" i="4"/>
  <c r="W43" i="4"/>
  <c r="W52" i="4"/>
  <c r="W57" i="4"/>
  <c r="W65" i="4"/>
  <c r="W71" i="4"/>
  <c r="W74" i="4"/>
  <c r="W79" i="4"/>
  <c r="W82" i="4"/>
  <c r="W85" i="4"/>
  <c r="W88" i="4"/>
  <c r="W91" i="4"/>
  <c r="W93" i="4"/>
  <c r="W97" i="4"/>
  <c r="W102" i="4"/>
  <c r="W106" i="4"/>
  <c r="W109" i="4"/>
  <c r="W112" i="4"/>
  <c r="W118" i="4"/>
  <c r="W121" i="4"/>
  <c r="W127" i="4"/>
  <c r="W131" i="4"/>
  <c r="W139" i="4"/>
  <c r="W138" i="4" s="1"/>
  <c r="W144" i="4"/>
  <c r="W153" i="4"/>
  <c r="W158" i="4"/>
  <c r="W163" i="4"/>
  <c r="W166" i="4"/>
  <c r="W172" i="4"/>
  <c r="W171" i="4" s="1"/>
  <c r="W176" i="4"/>
  <c r="W175" i="4" s="1"/>
  <c r="W179" i="4"/>
  <c r="W181" i="4"/>
  <c r="W183" i="4"/>
  <c r="W185" i="4"/>
  <c r="W190" i="4"/>
  <c r="W189" i="4" s="1"/>
  <c r="W195" i="4"/>
  <c r="W198" i="4"/>
  <c r="W203" i="4"/>
  <c r="W210" i="4"/>
  <c r="W215" i="4"/>
  <c r="W223" i="4"/>
  <c r="W228" i="4"/>
  <c r="W231" i="4"/>
  <c r="W234" i="4"/>
  <c r="W237" i="4"/>
  <c r="W241" i="4"/>
  <c r="W245" i="4"/>
  <c r="W247" i="4"/>
  <c r="W250" i="4"/>
  <c r="W254" i="4"/>
  <c r="W259" i="4"/>
  <c r="W263" i="4"/>
  <c r="W265" i="4"/>
  <c r="W272" i="4"/>
  <c r="W277" i="4"/>
  <c r="W286" i="4"/>
  <c r="W289" i="4"/>
  <c r="W292" i="4"/>
  <c r="W285" i="4"/>
  <c r="N6" i="4"/>
  <c r="N11" i="4"/>
  <c r="N13" i="4"/>
  <c r="N18" i="4"/>
  <c r="N23" i="4"/>
  <c r="N31" i="4"/>
  <c r="N41" i="4"/>
  <c r="N43" i="4"/>
  <c r="N52" i="4"/>
  <c r="N57" i="4"/>
  <c r="N65" i="4"/>
  <c r="N71" i="4"/>
  <c r="N70" i="4" s="1"/>
  <c r="N74" i="4"/>
  <c r="N79" i="4"/>
  <c r="N82" i="4"/>
  <c r="N85" i="4"/>
  <c r="N88" i="4"/>
  <c r="N91" i="4"/>
  <c r="N93" i="4"/>
  <c r="N97" i="4"/>
  <c r="N96" i="4" s="1"/>
  <c r="N102" i="4"/>
  <c r="N106" i="4"/>
  <c r="N109" i="4"/>
  <c r="N112" i="4"/>
  <c r="N118" i="4"/>
  <c r="N121" i="4"/>
  <c r="N105" i="4"/>
  <c r="N127" i="4"/>
  <c r="N131" i="4"/>
  <c r="N139" i="4"/>
  <c r="N144" i="4"/>
  <c r="N153" i="4"/>
  <c r="N158" i="4"/>
  <c r="N163" i="4"/>
  <c r="N138" i="4"/>
  <c r="N166" i="4"/>
  <c r="N172" i="4"/>
  <c r="N171" i="4" s="1"/>
  <c r="N176" i="4"/>
  <c r="N175" i="4" s="1"/>
  <c r="N179" i="4"/>
  <c r="N181" i="4"/>
  <c r="N183" i="4"/>
  <c r="N185" i="4"/>
  <c r="N190" i="4"/>
  <c r="N195" i="4"/>
  <c r="N198" i="4"/>
  <c r="N203" i="4"/>
  <c r="N210" i="4"/>
  <c r="N215" i="4"/>
  <c r="N223" i="4"/>
  <c r="N228" i="4"/>
  <c r="N231" i="4"/>
  <c r="N227" i="4" s="1"/>
  <c r="N234" i="4"/>
  <c r="N237" i="4"/>
  <c r="N241" i="4"/>
  <c r="N245" i="4"/>
  <c r="N247" i="4"/>
  <c r="N250" i="4"/>
  <c r="N254" i="4"/>
  <c r="N259" i="4"/>
  <c r="N263" i="4"/>
  <c r="N265" i="4"/>
  <c r="N272" i="4"/>
  <c r="N277" i="4"/>
  <c r="N286" i="4"/>
  <c r="N289" i="4"/>
  <c r="N292" i="4"/>
  <c r="F6" i="4"/>
  <c r="F5" i="4" s="1"/>
  <c r="F11" i="4"/>
  <c r="F13" i="4"/>
  <c r="F18" i="4"/>
  <c r="F23" i="4"/>
  <c r="F31" i="4"/>
  <c r="F41" i="4"/>
  <c r="F43" i="4"/>
  <c r="F52" i="4"/>
  <c r="F57" i="4"/>
  <c r="F65" i="4"/>
  <c r="F71" i="4"/>
  <c r="F74" i="4"/>
  <c r="F79" i="4"/>
  <c r="F82" i="4"/>
  <c r="F78" i="4" s="1"/>
  <c r="F85" i="4"/>
  <c r="F88" i="4"/>
  <c r="F91" i="4"/>
  <c r="F93" i="4"/>
  <c r="F97" i="4"/>
  <c r="F96" i="4" s="1"/>
  <c r="F102" i="4"/>
  <c r="F106" i="4"/>
  <c r="F109" i="4"/>
  <c r="F105" i="4" s="1"/>
  <c r="F112" i="4"/>
  <c r="F118" i="4"/>
  <c r="F121" i="4"/>
  <c r="F127" i="4"/>
  <c r="F126" i="4" s="1"/>
  <c r="F131" i="4"/>
  <c r="F139" i="4"/>
  <c r="F144" i="4"/>
  <c r="F153" i="4"/>
  <c r="F158" i="4"/>
  <c r="F163" i="4"/>
  <c r="F166" i="4"/>
  <c r="F172" i="4"/>
  <c r="F171" i="4" s="1"/>
  <c r="F176" i="4"/>
  <c r="F175" i="4" s="1"/>
  <c r="F179" i="4"/>
  <c r="F181" i="4"/>
  <c r="F183" i="4"/>
  <c r="F185" i="4"/>
  <c r="F190" i="4"/>
  <c r="F195" i="4"/>
  <c r="F198" i="4"/>
  <c r="F203" i="4"/>
  <c r="F210" i="4"/>
  <c r="F215" i="4"/>
  <c r="F223" i="4"/>
  <c r="F228" i="4"/>
  <c r="F231" i="4"/>
  <c r="F234" i="4"/>
  <c r="F237" i="4"/>
  <c r="F241" i="4"/>
  <c r="F245" i="4"/>
  <c r="F247" i="4"/>
  <c r="F250" i="4"/>
  <c r="F254" i="4"/>
  <c r="F259" i="4"/>
  <c r="F263" i="4"/>
  <c r="F265" i="4"/>
  <c r="F272" i="4"/>
  <c r="F277" i="4"/>
  <c r="F286" i="4"/>
  <c r="F289" i="4"/>
  <c r="F292" i="4"/>
  <c r="W3" i="4"/>
  <c r="L330" i="11"/>
  <c r="K330" i="11"/>
  <c r="J330" i="11"/>
  <c r="G330" i="11"/>
  <c r="F330" i="11"/>
  <c r="E330" i="11"/>
  <c r="D330" i="11"/>
  <c r="C330" i="11"/>
  <c r="L327" i="11"/>
  <c r="K327" i="11"/>
  <c r="J327" i="11"/>
  <c r="G327" i="11"/>
  <c r="F327" i="11"/>
  <c r="E327" i="11"/>
  <c r="D327" i="11"/>
  <c r="C327" i="11"/>
  <c r="L324" i="11"/>
  <c r="K324" i="11"/>
  <c r="J324" i="11"/>
  <c r="G324" i="11"/>
  <c r="F324" i="11"/>
  <c r="E324" i="11"/>
  <c r="D324" i="11"/>
  <c r="C324" i="11"/>
  <c r="L321" i="11"/>
  <c r="L320" i="11" s="1"/>
  <c r="K321" i="11"/>
  <c r="K320" i="11" s="1"/>
  <c r="J321" i="11"/>
  <c r="J320" i="11" s="1"/>
  <c r="G321" i="11"/>
  <c r="G320" i="11" s="1"/>
  <c r="F321" i="11"/>
  <c r="F320" i="11" s="1"/>
  <c r="E321" i="11"/>
  <c r="E320" i="11" s="1"/>
  <c r="D321" i="11"/>
  <c r="D320" i="11" s="1"/>
  <c r="C321" i="11"/>
  <c r="L312" i="11"/>
  <c r="K312" i="11"/>
  <c r="J312" i="11"/>
  <c r="G312" i="11"/>
  <c r="F312" i="11"/>
  <c r="E312" i="11"/>
  <c r="D312" i="11"/>
  <c r="C312" i="11"/>
  <c r="L307" i="11"/>
  <c r="K307" i="11"/>
  <c r="J307" i="11"/>
  <c r="G307" i="11"/>
  <c r="F307" i="11"/>
  <c r="E307" i="11"/>
  <c r="D307" i="11"/>
  <c r="C307" i="11"/>
  <c r="K300" i="11"/>
  <c r="J300" i="11"/>
  <c r="G300" i="11"/>
  <c r="F300" i="11"/>
  <c r="E300" i="11"/>
  <c r="D300" i="11"/>
  <c r="C300" i="11"/>
  <c r="K298" i="11"/>
  <c r="J298" i="11"/>
  <c r="G298" i="11"/>
  <c r="F298" i="11"/>
  <c r="E298" i="11"/>
  <c r="D298" i="11"/>
  <c r="C298" i="11"/>
  <c r="L289" i="11"/>
  <c r="K289" i="11"/>
  <c r="J289" i="11"/>
  <c r="G289" i="11"/>
  <c r="F289" i="11"/>
  <c r="E289" i="11"/>
  <c r="D289" i="11"/>
  <c r="C289" i="11"/>
  <c r="C288" i="11" s="1"/>
  <c r="K285" i="11"/>
  <c r="G285" i="11"/>
  <c r="F285" i="11"/>
  <c r="E285" i="11"/>
  <c r="D285" i="11"/>
  <c r="C285" i="11"/>
  <c r="J285" i="11"/>
  <c r="L282" i="11"/>
  <c r="K282" i="11"/>
  <c r="J282" i="11"/>
  <c r="G282" i="11"/>
  <c r="F282" i="11"/>
  <c r="E282" i="11"/>
  <c r="D282" i="11"/>
  <c r="C282" i="11"/>
  <c r="K280" i="11"/>
  <c r="J280" i="11"/>
  <c r="G280" i="11"/>
  <c r="F280" i="11"/>
  <c r="E280" i="11"/>
  <c r="D280" i="11"/>
  <c r="C280" i="11"/>
  <c r="L276" i="11"/>
  <c r="K276" i="11"/>
  <c r="J276" i="11"/>
  <c r="G276" i="11"/>
  <c r="F276" i="11"/>
  <c r="E276" i="11"/>
  <c r="D276" i="11"/>
  <c r="C276" i="11"/>
  <c r="L272" i="11"/>
  <c r="K272" i="11"/>
  <c r="J272" i="11"/>
  <c r="G272" i="11"/>
  <c r="F272" i="11"/>
  <c r="E272" i="11"/>
  <c r="D272" i="11"/>
  <c r="C272" i="11"/>
  <c r="L269" i="11"/>
  <c r="K269" i="11"/>
  <c r="J269" i="11"/>
  <c r="G269" i="11"/>
  <c r="F269" i="11"/>
  <c r="E269" i="11"/>
  <c r="D269" i="11"/>
  <c r="C269" i="11"/>
  <c r="L266" i="11"/>
  <c r="K266" i="11"/>
  <c r="J266" i="11"/>
  <c r="G266" i="11"/>
  <c r="F266" i="11"/>
  <c r="E266" i="11"/>
  <c r="D266" i="11"/>
  <c r="C266" i="11"/>
  <c r="L263" i="11"/>
  <c r="L262" i="11" s="1"/>
  <c r="K263" i="11"/>
  <c r="K262" i="11" s="1"/>
  <c r="J263" i="11"/>
  <c r="J262" i="11" s="1"/>
  <c r="G263" i="11"/>
  <c r="G262" i="11" s="1"/>
  <c r="F263" i="11"/>
  <c r="E263" i="11"/>
  <c r="E262" i="11" s="1"/>
  <c r="D263" i="11"/>
  <c r="D262" i="11" s="1"/>
  <c r="C263" i="11"/>
  <c r="C262" i="11"/>
  <c r="L258" i="11"/>
  <c r="K258" i="11"/>
  <c r="J258" i="11"/>
  <c r="G258" i="11"/>
  <c r="F258" i="11"/>
  <c r="E258" i="11"/>
  <c r="D258" i="11"/>
  <c r="C258" i="11"/>
  <c r="L250" i="11"/>
  <c r="K250" i="11"/>
  <c r="J250" i="11"/>
  <c r="G250" i="11"/>
  <c r="F250" i="11"/>
  <c r="E250" i="11"/>
  <c r="D250" i="11"/>
  <c r="C250" i="11"/>
  <c r="L245" i="11"/>
  <c r="K245" i="11"/>
  <c r="J245" i="11"/>
  <c r="G245" i="11"/>
  <c r="F245" i="11"/>
  <c r="E245" i="11"/>
  <c r="D245" i="11"/>
  <c r="C245" i="11"/>
  <c r="L238" i="11"/>
  <c r="K238" i="11"/>
  <c r="J238" i="11"/>
  <c r="G238" i="11"/>
  <c r="F238" i="11"/>
  <c r="E238" i="11"/>
  <c r="D238" i="11"/>
  <c r="C238" i="11"/>
  <c r="L236" i="11"/>
  <c r="K236" i="11"/>
  <c r="J236" i="11"/>
  <c r="G236" i="11"/>
  <c r="F236" i="11"/>
  <c r="E236" i="11"/>
  <c r="D236" i="11"/>
  <c r="C236" i="11"/>
  <c r="L232" i="11"/>
  <c r="K232" i="11"/>
  <c r="J232" i="11"/>
  <c r="G232" i="11"/>
  <c r="G223" i="11" s="1"/>
  <c r="F232" i="11"/>
  <c r="E232" i="11"/>
  <c r="D232" i="11"/>
  <c r="C232" i="11"/>
  <c r="C223" i="11" s="1"/>
  <c r="K229" i="11"/>
  <c r="J229" i="11"/>
  <c r="G229" i="11"/>
  <c r="F229" i="11"/>
  <c r="E229" i="11"/>
  <c r="D229" i="11"/>
  <c r="C229" i="11"/>
  <c r="L224" i="11"/>
  <c r="K224" i="11"/>
  <c r="J224" i="11"/>
  <c r="G224" i="11"/>
  <c r="F224" i="11"/>
  <c r="E224" i="11"/>
  <c r="D224" i="11"/>
  <c r="C224" i="11"/>
  <c r="L219" i="11"/>
  <c r="L218" i="11" s="1"/>
  <c r="K219" i="11"/>
  <c r="K218" i="11" s="1"/>
  <c r="J219" i="11"/>
  <c r="J218" i="11"/>
  <c r="G219" i="11"/>
  <c r="G218" i="11" s="1"/>
  <c r="F219" i="11"/>
  <c r="F218" i="11"/>
  <c r="E219" i="11"/>
  <c r="E218" i="11"/>
  <c r="D219" i="11"/>
  <c r="D218" i="11"/>
  <c r="C219" i="11"/>
  <c r="C218" i="11"/>
  <c r="L215" i="11"/>
  <c r="L214" i="11"/>
  <c r="J215" i="11"/>
  <c r="J214" i="11"/>
  <c r="G215" i="11"/>
  <c r="G214" i="11"/>
  <c r="F215" i="11"/>
  <c r="F214" i="11" s="1"/>
  <c r="E215" i="11"/>
  <c r="E214" i="11"/>
  <c r="D215" i="11"/>
  <c r="D214" i="11" s="1"/>
  <c r="C215" i="11"/>
  <c r="C214" i="11" s="1"/>
  <c r="L206" i="11"/>
  <c r="J201" i="11"/>
  <c r="G201" i="11"/>
  <c r="G181" i="11" s="1"/>
  <c r="F201" i="11"/>
  <c r="E201" i="11"/>
  <c r="D201" i="11"/>
  <c r="C201" i="11"/>
  <c r="L201" i="11"/>
  <c r="J196" i="11"/>
  <c r="F196" i="11"/>
  <c r="D196" i="11"/>
  <c r="L196" i="11"/>
  <c r="G196" i="11"/>
  <c r="E196" i="11"/>
  <c r="C196" i="11"/>
  <c r="L182" i="11"/>
  <c r="G182" i="11"/>
  <c r="F182" i="11"/>
  <c r="E182" i="11"/>
  <c r="D182" i="11"/>
  <c r="C182" i="11"/>
  <c r="L174" i="11"/>
  <c r="J174" i="11"/>
  <c r="G174" i="11"/>
  <c r="F174" i="11"/>
  <c r="E174" i="11"/>
  <c r="D174" i="11"/>
  <c r="D169" i="11" s="1"/>
  <c r="C174" i="11"/>
  <c r="L170" i="11"/>
  <c r="J170" i="11"/>
  <c r="G170" i="11"/>
  <c r="G169" i="11" s="1"/>
  <c r="F170" i="11"/>
  <c r="F169" i="11" s="1"/>
  <c r="E170" i="11"/>
  <c r="D170" i="11"/>
  <c r="C170" i="11"/>
  <c r="C169" i="11" s="1"/>
  <c r="L166" i="11"/>
  <c r="K166" i="11"/>
  <c r="J166" i="11"/>
  <c r="G166" i="11"/>
  <c r="G155" i="11" s="1"/>
  <c r="F166" i="11"/>
  <c r="D166" i="11"/>
  <c r="C166" i="11"/>
  <c r="L156" i="11"/>
  <c r="L155" i="11" s="1"/>
  <c r="K156" i="11"/>
  <c r="K155" i="11" s="1"/>
  <c r="J156" i="11"/>
  <c r="G156" i="11"/>
  <c r="F156" i="11"/>
  <c r="F155" i="11" s="1"/>
  <c r="D156" i="11"/>
  <c r="D155" i="11" s="1"/>
  <c r="C156" i="11"/>
  <c r="C155" i="11" s="1"/>
  <c r="L153" i="11"/>
  <c r="K153" i="11"/>
  <c r="J153" i="11"/>
  <c r="G153" i="11"/>
  <c r="F153" i="11"/>
  <c r="E153" i="11"/>
  <c r="D153" i="11"/>
  <c r="C153" i="11"/>
  <c r="L149" i="11"/>
  <c r="L148" i="11" s="1"/>
  <c r="C149" i="11"/>
  <c r="C148" i="11" s="1"/>
  <c r="E142" i="11"/>
  <c r="L142" i="11"/>
  <c r="K142" i="11"/>
  <c r="J142" i="11"/>
  <c r="J141" i="11" s="1"/>
  <c r="G142" i="11"/>
  <c r="L137" i="11"/>
  <c r="K137" i="11"/>
  <c r="J137" i="11"/>
  <c r="G137" i="11"/>
  <c r="F137" i="11"/>
  <c r="E137" i="11"/>
  <c r="D137" i="11"/>
  <c r="C137" i="11"/>
  <c r="L124" i="11"/>
  <c r="K124" i="11"/>
  <c r="J124" i="11"/>
  <c r="J123" i="11" s="1"/>
  <c r="F124" i="11"/>
  <c r="D124" i="11"/>
  <c r="G124" i="11"/>
  <c r="C124" i="11"/>
  <c r="L116" i="11"/>
  <c r="K116" i="11"/>
  <c r="J116" i="11"/>
  <c r="G116" i="11"/>
  <c r="F116" i="11"/>
  <c r="E116" i="11"/>
  <c r="D116" i="11"/>
  <c r="C116" i="11"/>
  <c r="L108" i="11"/>
  <c r="K108" i="11"/>
  <c r="J108" i="11"/>
  <c r="G108" i="11"/>
  <c r="G92" i="11" s="1"/>
  <c r="F108" i="11"/>
  <c r="E108" i="11"/>
  <c r="C108" i="11"/>
  <c r="L101" i="11"/>
  <c r="J101" i="11"/>
  <c r="F101" i="11"/>
  <c r="C101" i="11"/>
  <c r="C86" i="11"/>
  <c r="J86" i="11"/>
  <c r="L83" i="11"/>
  <c r="K83" i="11"/>
  <c r="J83" i="11"/>
  <c r="G83" i="11"/>
  <c r="F83" i="11"/>
  <c r="E83" i="11"/>
  <c r="D83" i="11"/>
  <c r="F80" i="11"/>
  <c r="D80" i="11"/>
  <c r="E80" i="11"/>
  <c r="G77" i="11"/>
  <c r="F77" i="11"/>
  <c r="E77" i="11"/>
  <c r="D77" i="11"/>
  <c r="C77" i="11"/>
  <c r="F74" i="11"/>
  <c r="F70" i="11" s="1"/>
  <c r="F68" i="11"/>
  <c r="F66" i="11"/>
  <c r="G61" i="11"/>
  <c r="G60" i="11" s="1"/>
  <c r="L60" i="11"/>
  <c r="K60" i="11"/>
  <c r="F60" i="11"/>
  <c r="E60" i="11"/>
  <c r="D60" i="11"/>
  <c r="G59" i="11"/>
  <c r="G58" i="11" s="1"/>
  <c r="L58" i="11"/>
  <c r="L57" i="11" s="1"/>
  <c r="L53" i="11" s="1"/>
  <c r="K58" i="11"/>
  <c r="K57" i="11" s="1"/>
  <c r="F58" i="11"/>
  <c r="E58" i="11"/>
  <c r="D58" i="11"/>
  <c r="D57" i="11" s="1"/>
  <c r="D53" i="11" s="1"/>
  <c r="C58" i="11"/>
  <c r="C57" i="11" s="1"/>
  <c r="L54" i="11"/>
  <c r="K54" i="11"/>
  <c r="J54" i="11"/>
  <c r="J53" i="11" s="1"/>
  <c r="F54" i="11"/>
  <c r="E54" i="11"/>
  <c r="L51" i="11"/>
  <c r="K51" i="11"/>
  <c r="J51" i="11"/>
  <c r="G51" i="11"/>
  <c r="F51" i="11"/>
  <c r="E51" i="11"/>
  <c r="D51" i="11"/>
  <c r="C51" i="11"/>
  <c r="L49" i="11"/>
  <c r="K49" i="11"/>
  <c r="J49" i="11"/>
  <c r="J45" i="11" s="1"/>
  <c r="G49" i="11"/>
  <c r="F49" i="11"/>
  <c r="E49" i="11"/>
  <c r="D49" i="11"/>
  <c r="C49" i="11"/>
  <c r="L46" i="11"/>
  <c r="L45" i="11"/>
  <c r="K46" i="11"/>
  <c r="J46" i="11"/>
  <c r="G46" i="11"/>
  <c r="G45" i="11" s="1"/>
  <c r="F46" i="11"/>
  <c r="F45" i="11" s="1"/>
  <c r="E46" i="11"/>
  <c r="D46" i="11"/>
  <c r="D45" i="11"/>
  <c r="C46" i="11"/>
  <c r="C45" i="11" s="1"/>
  <c r="L41" i="11"/>
  <c r="K41" i="11"/>
  <c r="J41" i="11"/>
  <c r="G41" i="11"/>
  <c r="F41" i="11"/>
  <c r="E41" i="11"/>
  <c r="D41" i="11"/>
  <c r="C41" i="11"/>
  <c r="L38" i="11"/>
  <c r="K38" i="11"/>
  <c r="J38" i="11"/>
  <c r="G38" i="11"/>
  <c r="F38" i="11"/>
  <c r="E38" i="11"/>
  <c r="D38" i="11"/>
  <c r="C38" i="11"/>
  <c r="L30" i="11"/>
  <c r="K30" i="11"/>
  <c r="J30" i="11"/>
  <c r="G30" i="11"/>
  <c r="F30" i="11"/>
  <c r="E30" i="11"/>
  <c r="D30" i="11"/>
  <c r="C30" i="11"/>
  <c r="L24" i="11"/>
  <c r="K24" i="11"/>
  <c r="J24" i="11"/>
  <c r="G24" i="11"/>
  <c r="F24" i="11"/>
  <c r="E24" i="11"/>
  <c r="D24" i="11"/>
  <c r="C24" i="11"/>
  <c r="L18" i="11"/>
  <c r="K18" i="11"/>
  <c r="J18" i="11"/>
  <c r="G18" i="11"/>
  <c r="F18" i="11"/>
  <c r="E18" i="11"/>
  <c r="D18" i="11"/>
  <c r="C18" i="11"/>
  <c r="L9" i="11"/>
  <c r="K9" i="11"/>
  <c r="K8" i="11" s="1"/>
  <c r="J9" i="11"/>
  <c r="J8" i="11" s="1"/>
  <c r="G9" i="11"/>
  <c r="G8" i="11"/>
  <c r="F9" i="11"/>
  <c r="F8" i="11" s="1"/>
  <c r="E9" i="11"/>
  <c r="D9" i="11"/>
  <c r="C9" i="11"/>
  <c r="D11" i="4"/>
  <c r="R3" i="4"/>
  <c r="AC3" i="4" s="1"/>
  <c r="Q3" i="4"/>
  <c r="AB3" i="4" s="1"/>
  <c r="P3" i="4"/>
  <c r="AA3" i="4" s="1"/>
  <c r="M3" i="4"/>
  <c r="V3" i="4" s="1"/>
  <c r="L3" i="4"/>
  <c r="P292" i="4"/>
  <c r="P289" i="4"/>
  <c r="P286" i="4"/>
  <c r="P285" i="4"/>
  <c r="P277" i="4"/>
  <c r="P272" i="4"/>
  <c r="P265" i="4"/>
  <c r="P263" i="4"/>
  <c r="P259" i="4"/>
  <c r="P254" i="4"/>
  <c r="P250" i="4"/>
  <c r="P247" i="4"/>
  <c r="P240" i="4" s="1"/>
  <c r="P245" i="4"/>
  <c r="P241" i="4"/>
  <c r="P237" i="4"/>
  <c r="P234" i="4"/>
  <c r="P227" i="4" s="1"/>
  <c r="P231" i="4"/>
  <c r="P228" i="4"/>
  <c r="P223" i="4"/>
  <c r="P215" i="4"/>
  <c r="P210" i="4"/>
  <c r="P203" i="4"/>
  <c r="P198" i="4"/>
  <c r="P195" i="4"/>
  <c r="P190" i="4"/>
  <c r="P185" i="4"/>
  <c r="P183" i="4"/>
  <c r="P181" i="4"/>
  <c r="P179" i="4"/>
  <c r="P176" i="4"/>
  <c r="P175" i="4" s="1"/>
  <c r="P172" i="4"/>
  <c r="P171" i="4" s="1"/>
  <c r="V292" i="4"/>
  <c r="V289" i="4"/>
  <c r="V286" i="4"/>
  <c r="P166" i="4"/>
  <c r="P163" i="4"/>
  <c r="P158" i="4"/>
  <c r="P153" i="4"/>
  <c r="P144" i="4"/>
  <c r="P138" i="4" s="1"/>
  <c r="P139" i="4"/>
  <c r="P131" i="4"/>
  <c r="P127" i="4"/>
  <c r="P126" i="4" s="1"/>
  <c r="P121" i="4"/>
  <c r="P118" i="4"/>
  <c r="P112" i="4"/>
  <c r="P109" i="4"/>
  <c r="P106" i="4"/>
  <c r="P102" i="4"/>
  <c r="P97" i="4"/>
  <c r="P96" i="4" s="1"/>
  <c r="P93" i="4"/>
  <c r="P91" i="4"/>
  <c r="P88" i="4"/>
  <c r="P85" i="4"/>
  <c r="P82" i="4"/>
  <c r="P79" i="4"/>
  <c r="P78" i="4" s="1"/>
  <c r="P74" i="4"/>
  <c r="P71" i="4"/>
  <c r="L292" i="4"/>
  <c r="L289" i="4"/>
  <c r="L286" i="4"/>
  <c r="L277" i="4"/>
  <c r="L272" i="4"/>
  <c r="L265" i="4"/>
  <c r="L263" i="4"/>
  <c r="L259" i="4"/>
  <c r="L254" i="4"/>
  <c r="L250" i="4"/>
  <c r="L247" i="4"/>
  <c r="L245" i="4"/>
  <c r="L241" i="4"/>
  <c r="L240" i="4" s="1"/>
  <c r="L237" i="4"/>
  <c r="L234" i="4"/>
  <c r="L231" i="4"/>
  <c r="L228" i="4"/>
  <c r="L227" i="4" s="1"/>
  <c r="L223" i="4"/>
  <c r="L215" i="4"/>
  <c r="L210" i="4"/>
  <c r="L203" i="4"/>
  <c r="L198" i="4"/>
  <c r="L195" i="4"/>
  <c r="L190" i="4"/>
  <c r="L185" i="4"/>
  <c r="L183" i="4"/>
  <c r="L181" i="4"/>
  <c r="L179" i="4"/>
  <c r="L176" i="4"/>
  <c r="L175" i="4" s="1"/>
  <c r="I292" i="4"/>
  <c r="I289" i="4"/>
  <c r="I286" i="4"/>
  <c r="L172" i="4"/>
  <c r="L171" i="4" s="1"/>
  <c r="P65" i="4"/>
  <c r="P57" i="4"/>
  <c r="P52" i="4"/>
  <c r="P51" i="4" s="1"/>
  <c r="P43" i="4"/>
  <c r="P41" i="4"/>
  <c r="P31" i="4"/>
  <c r="P23" i="4"/>
  <c r="P18" i="4"/>
  <c r="P17" i="4" s="1"/>
  <c r="P13" i="4"/>
  <c r="P11" i="4"/>
  <c r="P6" i="4"/>
  <c r="V277" i="4"/>
  <c r="V272" i="4"/>
  <c r="V265" i="4"/>
  <c r="V263" i="4"/>
  <c r="V259" i="4"/>
  <c r="V253" i="4" s="1"/>
  <c r="V254" i="4"/>
  <c r="V250" i="4"/>
  <c r="V247" i="4"/>
  <c r="V245" i="4"/>
  <c r="V241" i="4"/>
  <c r="V237" i="4"/>
  <c r="V234" i="4"/>
  <c r="V231" i="4"/>
  <c r="V228" i="4"/>
  <c r="V223" i="4"/>
  <c r="V215" i="4"/>
  <c r="V210" i="4"/>
  <c r="V203" i="4"/>
  <c r="V198" i="4"/>
  <c r="V195" i="4"/>
  <c r="V190" i="4"/>
  <c r="V185" i="4"/>
  <c r="V183" i="4"/>
  <c r="V181" i="4"/>
  <c r="V179" i="4"/>
  <c r="V178" i="4" s="1"/>
  <c r="V176" i="4"/>
  <c r="V175" i="4" s="1"/>
  <c r="AB292" i="4"/>
  <c r="AB289" i="4"/>
  <c r="AB286" i="4"/>
  <c r="AB285" i="4" s="1"/>
  <c r="E292" i="4"/>
  <c r="E289" i="4"/>
  <c r="E286" i="4"/>
  <c r="R292" i="4"/>
  <c r="R285" i="4" s="1"/>
  <c r="R289" i="4"/>
  <c r="R286" i="4"/>
  <c r="R277" i="4"/>
  <c r="R272" i="4"/>
  <c r="R265" i="4"/>
  <c r="R263" i="4"/>
  <c r="R259" i="4"/>
  <c r="D292" i="4"/>
  <c r="D289" i="4"/>
  <c r="D286" i="4"/>
  <c r="D285" i="4" s="1"/>
  <c r="D277" i="4"/>
  <c r="D272" i="4"/>
  <c r="D265" i="4"/>
  <c r="D263" i="4"/>
  <c r="D259" i="4"/>
  <c r="D254" i="4"/>
  <c r="D250" i="4"/>
  <c r="D247" i="4"/>
  <c r="D245" i="4"/>
  <c r="D240" i="4" s="1"/>
  <c r="D241" i="4"/>
  <c r="D237" i="4"/>
  <c r="D234" i="4"/>
  <c r="D231" i="4"/>
  <c r="D228" i="4"/>
  <c r="D223" i="4"/>
  <c r="D215" i="4"/>
  <c r="D210" i="4"/>
  <c r="D203" i="4"/>
  <c r="D198" i="4"/>
  <c r="D195" i="4"/>
  <c r="M292" i="4"/>
  <c r="M289" i="4"/>
  <c r="M286" i="4"/>
  <c r="M277" i="4"/>
  <c r="M272" i="4"/>
  <c r="M265" i="4"/>
  <c r="M263" i="4"/>
  <c r="M259" i="4"/>
  <c r="M254" i="4"/>
  <c r="M250" i="4"/>
  <c r="M247" i="4"/>
  <c r="M245" i="4"/>
  <c r="M241" i="4"/>
  <c r="M240" i="4" s="1"/>
  <c r="M237" i="4"/>
  <c r="M234" i="4"/>
  <c r="M231" i="4"/>
  <c r="M227" i="4"/>
  <c r="M228" i="4"/>
  <c r="M223" i="4"/>
  <c r="M215" i="4"/>
  <c r="M210" i="4"/>
  <c r="M203" i="4"/>
  <c r="M198" i="4"/>
  <c r="M195" i="4"/>
  <c r="M190" i="4"/>
  <c r="M189" i="4" s="1"/>
  <c r="M185" i="4"/>
  <c r="M183" i="4"/>
  <c r="M181" i="4"/>
  <c r="M179" i="4"/>
  <c r="M178" i="4" s="1"/>
  <c r="M176" i="4"/>
  <c r="M175" i="4" s="1"/>
  <c r="V172" i="4"/>
  <c r="V171" i="4"/>
  <c r="L166" i="4"/>
  <c r="L163" i="4"/>
  <c r="L158" i="4"/>
  <c r="L153" i="4"/>
  <c r="L144" i="4"/>
  <c r="L139" i="4"/>
  <c r="L131" i="4"/>
  <c r="L127" i="4"/>
  <c r="L126" i="4" s="1"/>
  <c r="L121" i="4"/>
  <c r="L118" i="4"/>
  <c r="L112" i="4"/>
  <c r="L109" i="4"/>
  <c r="L106" i="4"/>
  <c r="L105" i="4" s="1"/>
  <c r="L102" i="4"/>
  <c r="L97" i="4"/>
  <c r="L93" i="4"/>
  <c r="L91" i="4"/>
  <c r="L88" i="4"/>
  <c r="L85" i="4"/>
  <c r="L82" i="4"/>
  <c r="L79" i="4"/>
  <c r="L78" i="4" s="1"/>
  <c r="L74" i="4"/>
  <c r="L71" i="4"/>
  <c r="L70" i="4" s="1"/>
  <c r="Q292" i="4"/>
  <c r="Q289" i="4"/>
  <c r="Q286" i="4"/>
  <c r="Q277" i="4"/>
  <c r="Q272" i="4"/>
  <c r="Q265" i="4"/>
  <c r="Q263" i="4"/>
  <c r="Q259" i="4"/>
  <c r="Q254" i="4"/>
  <c r="Q250" i="4"/>
  <c r="Q247" i="4"/>
  <c r="Q245" i="4"/>
  <c r="Q241" i="4"/>
  <c r="Q237" i="4"/>
  <c r="Q234" i="4"/>
  <c r="Q227" i="4" s="1"/>
  <c r="Q231" i="4"/>
  <c r="Q228" i="4"/>
  <c r="Q223" i="4"/>
  <c r="Q215" i="4"/>
  <c r="Q210" i="4"/>
  <c r="Q203" i="4"/>
  <c r="Q198" i="4"/>
  <c r="Q195" i="4"/>
  <c r="Q189" i="4" s="1"/>
  <c r="Q190" i="4"/>
  <c r="Q185" i="4"/>
  <c r="Q183" i="4"/>
  <c r="Q181" i="4"/>
  <c r="Q179" i="4"/>
  <c r="Q176" i="4"/>
  <c r="Q175" i="4" s="1"/>
  <c r="AC292" i="4"/>
  <c r="AC289" i="4"/>
  <c r="AC286" i="4"/>
  <c r="AC277" i="4"/>
  <c r="AC272" i="4"/>
  <c r="AC265" i="4"/>
  <c r="AC263" i="4"/>
  <c r="AC259" i="4"/>
  <c r="AC254" i="4"/>
  <c r="AC250" i="4"/>
  <c r="AC247" i="4"/>
  <c r="AC245" i="4"/>
  <c r="AC241" i="4"/>
  <c r="AC240" i="4" s="1"/>
  <c r="AC237" i="4"/>
  <c r="AC234" i="4"/>
  <c r="AC231" i="4"/>
  <c r="AC228" i="4"/>
  <c r="AC223" i="4"/>
  <c r="AC215" i="4"/>
  <c r="AC210" i="4"/>
  <c r="AC203" i="4"/>
  <c r="AC198" i="4"/>
  <c r="AC195" i="4"/>
  <c r="AC190" i="4"/>
  <c r="AC185" i="4"/>
  <c r="AC178" i="4" s="1"/>
  <c r="AC125" i="4" s="1"/>
  <c r="AC183" i="4"/>
  <c r="AC181" i="4"/>
  <c r="AC179" i="4"/>
  <c r="AC176" i="4"/>
  <c r="AC175" i="4" s="1"/>
  <c r="I277" i="4"/>
  <c r="I272" i="4"/>
  <c r="I265" i="4"/>
  <c r="I263" i="4"/>
  <c r="I259" i="4"/>
  <c r="I254" i="4"/>
  <c r="I250" i="4"/>
  <c r="I247" i="4"/>
  <c r="I240" i="4" s="1"/>
  <c r="I245" i="4"/>
  <c r="I241" i="4"/>
  <c r="I237" i="4"/>
  <c r="I234" i="4"/>
  <c r="I231" i="4"/>
  <c r="I228" i="4"/>
  <c r="I223" i="4"/>
  <c r="I215" i="4"/>
  <c r="I210" i="4"/>
  <c r="I203" i="4"/>
  <c r="I198" i="4"/>
  <c r="I195" i="4"/>
  <c r="I190" i="4"/>
  <c r="I185" i="4"/>
  <c r="I183" i="4"/>
  <c r="I181" i="4"/>
  <c r="I179" i="4"/>
  <c r="I176" i="4"/>
  <c r="I175" i="4" s="1"/>
  <c r="D190" i="4"/>
  <c r="D185" i="4"/>
  <c r="D178" i="4" s="1"/>
  <c r="D183" i="4"/>
  <c r="D181" i="4"/>
  <c r="D179" i="4"/>
  <c r="D176" i="4"/>
  <c r="D175" i="4" s="1"/>
  <c r="AA292" i="4"/>
  <c r="AA289" i="4"/>
  <c r="AA286" i="4"/>
  <c r="AA285" i="4" s="1"/>
  <c r="AA277" i="4"/>
  <c r="AA272" i="4"/>
  <c r="AA265" i="4"/>
  <c r="AA263" i="4"/>
  <c r="AA259" i="4"/>
  <c r="AA253" i="4" s="1"/>
  <c r="AA254" i="4"/>
  <c r="AA250" i="4"/>
  <c r="AA247" i="4"/>
  <c r="AA245" i="4"/>
  <c r="AA240" i="4" s="1"/>
  <c r="AA241" i="4"/>
  <c r="AA237" i="4"/>
  <c r="AA234" i="4"/>
  <c r="AA231" i="4"/>
  <c r="AA227" i="4" s="1"/>
  <c r="AA228" i="4"/>
  <c r="AA223" i="4"/>
  <c r="AA215" i="4"/>
  <c r="AA210" i="4"/>
  <c r="AA203" i="4"/>
  <c r="AA198" i="4"/>
  <c r="AA195" i="4"/>
  <c r="AA190" i="4"/>
  <c r="AA189" i="4" s="1"/>
  <c r="AA188" i="4" s="1"/>
  <c r="AA185" i="4"/>
  <c r="AA183" i="4"/>
  <c r="AA181" i="4"/>
  <c r="AA179" i="4"/>
  <c r="AA176" i="4"/>
  <c r="AA175" i="4" s="1"/>
  <c r="J292" i="4"/>
  <c r="J289" i="4"/>
  <c r="J285" i="4" s="1"/>
  <c r="J286" i="4"/>
  <c r="J277" i="4"/>
  <c r="J272" i="4"/>
  <c r="J265" i="4"/>
  <c r="J263" i="4"/>
  <c r="J259" i="4"/>
  <c r="J254" i="4"/>
  <c r="J250" i="4"/>
  <c r="J247" i="4"/>
  <c r="J245" i="4"/>
  <c r="J241" i="4"/>
  <c r="J237" i="4"/>
  <c r="J234" i="4"/>
  <c r="J231" i="4"/>
  <c r="J228" i="4"/>
  <c r="J223" i="4"/>
  <c r="J215" i="4"/>
  <c r="J210" i="4"/>
  <c r="J203" i="4"/>
  <c r="J198" i="4"/>
  <c r="J195" i="4"/>
  <c r="J190" i="4"/>
  <c r="J185" i="4"/>
  <c r="J183" i="4"/>
  <c r="J181" i="4"/>
  <c r="J179" i="4"/>
  <c r="J176" i="4"/>
  <c r="J175" i="4"/>
  <c r="H292" i="4"/>
  <c r="H289" i="4"/>
  <c r="H286" i="4"/>
  <c r="H285" i="4" s="1"/>
  <c r="H277" i="4"/>
  <c r="H272" i="4"/>
  <c r="H265" i="4"/>
  <c r="H263" i="4"/>
  <c r="H259" i="4"/>
  <c r="H254" i="4"/>
  <c r="H250" i="4"/>
  <c r="H247" i="4"/>
  <c r="H245" i="4"/>
  <c r="H241" i="4"/>
  <c r="H237" i="4"/>
  <c r="H234" i="4"/>
  <c r="H231" i="4"/>
  <c r="H228" i="4"/>
  <c r="H223" i="4"/>
  <c r="H215" i="4"/>
  <c r="H210" i="4"/>
  <c r="H203" i="4"/>
  <c r="H198" i="4"/>
  <c r="H195" i="4"/>
  <c r="H190" i="4"/>
  <c r="H189" i="4" s="1"/>
  <c r="H185" i="4"/>
  <c r="H183" i="4"/>
  <c r="H181" i="4"/>
  <c r="H179" i="4"/>
  <c r="H176" i="4"/>
  <c r="H175" i="4" s="1"/>
  <c r="I172" i="4"/>
  <c r="I171" i="4"/>
  <c r="AC172" i="4"/>
  <c r="AC171" i="4" s="1"/>
  <c r="AC166" i="4"/>
  <c r="AC163" i="4"/>
  <c r="AC158" i="4"/>
  <c r="AC153" i="4"/>
  <c r="AC138" i="4" s="1"/>
  <c r="AC144" i="4"/>
  <c r="AC139" i="4"/>
  <c r="AC131" i="4"/>
  <c r="AC127" i="4"/>
  <c r="AC126" i="4" s="1"/>
  <c r="AC121" i="4"/>
  <c r="AC118" i="4"/>
  <c r="AC112" i="4"/>
  <c r="AC109" i="4"/>
  <c r="AC106" i="4"/>
  <c r="AC105" i="4" s="1"/>
  <c r="AC102" i="4"/>
  <c r="AC97" i="4"/>
  <c r="AC93" i="4"/>
  <c r="AC91" i="4"/>
  <c r="AC88" i="4"/>
  <c r="AC85" i="4"/>
  <c r="AC82" i="4"/>
  <c r="AC79" i="4"/>
  <c r="AC74" i="4"/>
  <c r="AC71" i="4"/>
  <c r="AC65" i="4"/>
  <c r="AC57" i="4"/>
  <c r="AC52" i="4"/>
  <c r="AC51" i="4" s="1"/>
  <c r="AC43" i="4"/>
  <c r="AC41" i="4"/>
  <c r="AC31" i="4"/>
  <c r="AC17" i="4" s="1"/>
  <c r="AC23" i="4"/>
  <c r="AC18" i="4"/>
  <c r="AC13" i="4"/>
  <c r="AC11" i="4"/>
  <c r="AC6" i="4"/>
  <c r="Q172" i="4"/>
  <c r="Q171" i="4" s="1"/>
  <c r="L65" i="4"/>
  <c r="L57" i="4"/>
  <c r="L51" i="4" s="1"/>
  <c r="L52" i="4"/>
  <c r="L43" i="4"/>
  <c r="L41" i="4"/>
  <c r="L31" i="4"/>
  <c r="L17" i="4" s="1"/>
  <c r="L23" i="4"/>
  <c r="L18" i="4"/>
  <c r="L13" i="4"/>
  <c r="L11" i="4"/>
  <c r="L5" i="4" s="1"/>
  <c r="L4" i="4" s="1"/>
  <c r="L6" i="4"/>
  <c r="V166" i="4"/>
  <c r="V163" i="4"/>
  <c r="V158" i="4"/>
  <c r="V153" i="4"/>
  <c r="V144" i="4"/>
  <c r="V139" i="4"/>
  <c r="V131" i="4"/>
  <c r="V126" i="4" s="1"/>
  <c r="V127" i="4"/>
  <c r="V121" i="4"/>
  <c r="V118" i="4"/>
  <c r="V112" i="4"/>
  <c r="V109" i="4"/>
  <c r="V106" i="4"/>
  <c r="V102" i="4"/>
  <c r="V97" i="4"/>
  <c r="V96" i="4" s="1"/>
  <c r="V93" i="4"/>
  <c r="V91" i="4"/>
  <c r="V88" i="4"/>
  <c r="V85" i="4"/>
  <c r="V78" i="4" s="1"/>
  <c r="V82" i="4"/>
  <c r="V79" i="4"/>
  <c r="V74" i="4"/>
  <c r="V71" i="4"/>
  <c r="V70" i="4" s="1"/>
  <c r="V65" i="4"/>
  <c r="V57" i="4"/>
  <c r="V52" i="4"/>
  <c r="V51" i="4" s="1"/>
  <c r="V43" i="4"/>
  <c r="V41" i="4"/>
  <c r="V31" i="4"/>
  <c r="V23" i="4"/>
  <c r="V18" i="4"/>
  <c r="V17" i="4" s="1"/>
  <c r="V13" i="4"/>
  <c r="V11" i="4"/>
  <c r="V6" i="4"/>
  <c r="M172" i="4"/>
  <c r="M171" i="4" s="1"/>
  <c r="D172" i="4"/>
  <c r="D171" i="4"/>
  <c r="R254" i="4"/>
  <c r="R250" i="4"/>
  <c r="R247" i="4"/>
  <c r="R245" i="4"/>
  <c r="R241" i="4"/>
  <c r="R237" i="4"/>
  <c r="R234" i="4"/>
  <c r="R231" i="4"/>
  <c r="R228" i="4"/>
  <c r="R227" i="4" s="1"/>
  <c r="R223" i="4"/>
  <c r="R215" i="4"/>
  <c r="R210" i="4"/>
  <c r="R203" i="4"/>
  <c r="R198" i="4"/>
  <c r="R195" i="4"/>
  <c r="R190" i="4"/>
  <c r="R185" i="4"/>
  <c r="R183" i="4"/>
  <c r="R181" i="4"/>
  <c r="R179" i="4"/>
  <c r="R176" i="4"/>
  <c r="R175" i="4" s="1"/>
  <c r="E277" i="4"/>
  <c r="E272" i="4"/>
  <c r="E265" i="4"/>
  <c r="E263" i="4"/>
  <c r="E259" i="4"/>
  <c r="E254" i="4"/>
  <c r="E250" i="4"/>
  <c r="E247" i="4"/>
  <c r="E245" i="4"/>
  <c r="E241" i="4"/>
  <c r="E237" i="4"/>
  <c r="E234" i="4"/>
  <c r="E227" i="4" s="1"/>
  <c r="E231" i="4"/>
  <c r="E228" i="4"/>
  <c r="E223" i="4"/>
  <c r="E215" i="4"/>
  <c r="E210" i="4"/>
  <c r="E203" i="4"/>
  <c r="E198" i="4"/>
  <c r="E195" i="4"/>
  <c r="E189" i="4" s="1"/>
  <c r="E190" i="4"/>
  <c r="E185" i="4"/>
  <c r="E183" i="4"/>
  <c r="E181" i="4"/>
  <c r="E178" i="4" s="1"/>
  <c r="E179" i="4"/>
  <c r="E176" i="4"/>
  <c r="E175" i="4"/>
  <c r="AB277" i="4"/>
  <c r="AB272" i="4"/>
  <c r="AB265" i="4"/>
  <c r="AB263" i="4"/>
  <c r="AB259" i="4"/>
  <c r="AB253" i="4" s="1"/>
  <c r="AB254" i="4"/>
  <c r="AB250" i="4"/>
  <c r="AB247" i="4"/>
  <c r="AB245" i="4"/>
  <c r="AB241" i="4"/>
  <c r="AB237" i="4"/>
  <c r="AB234" i="4"/>
  <c r="AB231" i="4"/>
  <c r="AB228" i="4"/>
  <c r="AB223" i="4"/>
  <c r="AB215" i="4"/>
  <c r="AB210" i="4"/>
  <c r="AB203" i="4"/>
  <c r="AB198" i="4"/>
  <c r="AB195" i="4"/>
  <c r="AB190" i="4"/>
  <c r="AB185" i="4"/>
  <c r="AB183" i="4"/>
  <c r="AB181" i="4"/>
  <c r="AB179" i="4"/>
  <c r="AB178" i="4" s="1"/>
  <c r="AB176" i="4"/>
  <c r="AB175" i="4" s="1"/>
  <c r="AB172" i="4"/>
  <c r="AB171" i="4"/>
  <c r="E172" i="4"/>
  <c r="E171" i="4" s="1"/>
  <c r="R172" i="4"/>
  <c r="R171" i="4" s="1"/>
  <c r="D166" i="4"/>
  <c r="D163" i="4"/>
  <c r="D158" i="4"/>
  <c r="D153" i="4"/>
  <c r="D144" i="4"/>
  <c r="D139" i="4"/>
  <c r="D131" i="4"/>
  <c r="D127" i="4"/>
  <c r="D121" i="4"/>
  <c r="D118" i="4"/>
  <c r="D112" i="4"/>
  <c r="D109" i="4"/>
  <c r="D106" i="4"/>
  <c r="D102" i="4"/>
  <c r="D97" i="4"/>
  <c r="D93" i="4"/>
  <c r="D91" i="4"/>
  <c r="D88" i="4"/>
  <c r="D85" i="4"/>
  <c r="D82" i="4"/>
  <c r="D79" i="4"/>
  <c r="D74" i="4"/>
  <c r="D70" i="4" s="1"/>
  <c r="D71" i="4"/>
  <c r="M166" i="4"/>
  <c r="M163" i="4"/>
  <c r="M158" i="4"/>
  <c r="M153" i="4"/>
  <c r="M144" i="4"/>
  <c r="M139" i="4"/>
  <c r="M138" i="4" s="1"/>
  <c r="M131" i="4"/>
  <c r="M127" i="4"/>
  <c r="M121" i="4"/>
  <c r="M118" i="4"/>
  <c r="M112" i="4"/>
  <c r="M109" i="4"/>
  <c r="M106" i="4"/>
  <c r="M102" i="4"/>
  <c r="M97" i="4"/>
  <c r="Q166" i="4"/>
  <c r="Q163" i="4"/>
  <c r="Q158" i="4"/>
  <c r="Q153" i="4"/>
  <c r="Q144" i="4"/>
  <c r="Q139" i="4"/>
  <c r="Q131" i="4"/>
  <c r="Q127" i="4"/>
  <c r="Q121" i="4"/>
  <c r="Q118" i="4"/>
  <c r="Q112" i="4"/>
  <c r="Q109" i="4"/>
  <c r="Q106" i="4"/>
  <c r="Q105" i="4" s="1"/>
  <c r="Q102" i="4"/>
  <c r="Q96" i="4" s="1"/>
  <c r="Q97" i="4"/>
  <c r="Q93" i="4"/>
  <c r="Q91" i="4"/>
  <c r="Q88" i="4"/>
  <c r="Q85" i="4"/>
  <c r="Q82" i="4"/>
  <c r="Q79" i="4"/>
  <c r="Q78" i="4" s="1"/>
  <c r="Q74" i="4"/>
  <c r="Q71" i="4"/>
  <c r="Q65" i="4"/>
  <c r="Q57" i="4"/>
  <c r="Q52" i="4"/>
  <c r="Q43" i="4"/>
  <c r="Q41" i="4"/>
  <c r="Q31" i="4"/>
  <c r="Q17" i="4" s="1"/>
  <c r="Q23" i="4"/>
  <c r="Q18" i="4"/>
  <c r="Q13" i="4"/>
  <c r="Q11" i="4"/>
  <c r="Q6" i="4"/>
  <c r="I166" i="4"/>
  <c r="I163" i="4"/>
  <c r="I158" i="4"/>
  <c r="I153" i="4"/>
  <c r="I144" i="4"/>
  <c r="I139" i="4"/>
  <c r="I131" i="4"/>
  <c r="I127" i="4"/>
  <c r="I121" i="4"/>
  <c r="I118" i="4"/>
  <c r="I112" i="4"/>
  <c r="I109" i="4"/>
  <c r="I106" i="4"/>
  <c r="I102" i="4"/>
  <c r="I97" i="4"/>
  <c r="I96" i="4" s="1"/>
  <c r="I93" i="4"/>
  <c r="I91" i="4"/>
  <c r="I88" i="4"/>
  <c r="I85" i="4"/>
  <c r="I78" i="4" s="1"/>
  <c r="I82" i="4"/>
  <c r="I79" i="4"/>
  <c r="I74" i="4"/>
  <c r="I71" i="4"/>
  <c r="I70" i="4" s="1"/>
  <c r="I65" i="4"/>
  <c r="I57" i="4"/>
  <c r="I52" i="4"/>
  <c r="I51" i="4" s="1"/>
  <c r="I43" i="4"/>
  <c r="I41" i="4"/>
  <c r="I31" i="4"/>
  <c r="I17" i="4" s="1"/>
  <c r="I23" i="4"/>
  <c r="I18" i="4"/>
  <c r="I13" i="4"/>
  <c r="H172" i="4"/>
  <c r="H171" i="4" s="1"/>
  <c r="J172" i="4"/>
  <c r="J171" i="4" s="1"/>
  <c r="AA172" i="4"/>
  <c r="AA171" i="4" s="1"/>
  <c r="AA166" i="4"/>
  <c r="AA163" i="4"/>
  <c r="AA158" i="4"/>
  <c r="AA153" i="4"/>
  <c r="AA144" i="4"/>
  <c r="AA139" i="4"/>
  <c r="AA131" i="4"/>
  <c r="AA126" i="4" s="1"/>
  <c r="AA127" i="4"/>
  <c r="AA121" i="4"/>
  <c r="AA118" i="4"/>
  <c r="AA105" i="4" s="1"/>
  <c r="AA112" i="4"/>
  <c r="AA109" i="4"/>
  <c r="AA106" i="4"/>
  <c r="AA102" i="4"/>
  <c r="AA97" i="4"/>
  <c r="AA93" i="4"/>
  <c r="AA91" i="4"/>
  <c r="AA88" i="4"/>
  <c r="AA85" i="4"/>
  <c r="AA82" i="4"/>
  <c r="AA79" i="4"/>
  <c r="AA74" i="4"/>
  <c r="AA70" i="4" s="1"/>
  <c r="AA71" i="4"/>
  <c r="J166" i="4"/>
  <c r="J163" i="4"/>
  <c r="J158" i="4"/>
  <c r="J153" i="4"/>
  <c r="J144" i="4"/>
  <c r="J139" i="4"/>
  <c r="J138" i="4" s="1"/>
  <c r="J131" i="4"/>
  <c r="J126" i="4" s="1"/>
  <c r="J127" i="4"/>
  <c r="J121" i="4"/>
  <c r="J118" i="4"/>
  <c r="J112" i="4"/>
  <c r="J109" i="4"/>
  <c r="J106" i="4"/>
  <c r="J102" i="4"/>
  <c r="J97" i="4"/>
  <c r="J93" i="4"/>
  <c r="J91" i="4"/>
  <c r="J88" i="4"/>
  <c r="J85" i="4"/>
  <c r="J82" i="4"/>
  <c r="J79" i="4"/>
  <c r="J74" i="4"/>
  <c r="J71" i="4"/>
  <c r="J65" i="4"/>
  <c r="J57" i="4"/>
  <c r="J52" i="4"/>
  <c r="J51" i="4" s="1"/>
  <c r="J43" i="4"/>
  <c r="J41" i="4"/>
  <c r="J31" i="4"/>
  <c r="J23" i="4"/>
  <c r="J18" i="4"/>
  <c r="J13" i="4"/>
  <c r="J11" i="4"/>
  <c r="J6" i="4"/>
  <c r="J5" i="4" s="1"/>
  <c r="H166" i="4"/>
  <c r="H163" i="4"/>
  <c r="H158" i="4"/>
  <c r="H153" i="4"/>
  <c r="H144" i="4"/>
  <c r="H139" i="4"/>
  <c r="H131" i="4"/>
  <c r="H127" i="4"/>
  <c r="H121" i="4"/>
  <c r="H118" i="4"/>
  <c r="H112" i="4"/>
  <c r="H109" i="4"/>
  <c r="H106" i="4"/>
  <c r="H102" i="4"/>
  <c r="H97" i="4"/>
  <c r="H93" i="4"/>
  <c r="H91" i="4"/>
  <c r="H88" i="4"/>
  <c r="H85" i="4"/>
  <c r="H82" i="4"/>
  <c r="H78" i="4" s="1"/>
  <c r="H79" i="4"/>
  <c r="H74" i="4"/>
  <c r="H71" i="4"/>
  <c r="H70" i="4" s="1"/>
  <c r="I11" i="4"/>
  <c r="I6" i="4"/>
  <c r="M93" i="4"/>
  <c r="M91" i="4"/>
  <c r="M88" i="4"/>
  <c r="M85" i="4"/>
  <c r="M82" i="4"/>
  <c r="M79" i="4"/>
  <c r="M74" i="4"/>
  <c r="M71" i="4"/>
  <c r="M65" i="4"/>
  <c r="M57" i="4"/>
  <c r="M52" i="4"/>
  <c r="M51" i="4" s="1"/>
  <c r="M43" i="4"/>
  <c r="M41" i="4"/>
  <c r="M31" i="4"/>
  <c r="M17" i="4" s="1"/>
  <c r="M23" i="4"/>
  <c r="M18" i="4"/>
  <c r="M13" i="4"/>
  <c r="M11" i="4"/>
  <c r="M6" i="4"/>
  <c r="D65" i="4"/>
  <c r="D57" i="4"/>
  <c r="D52" i="4"/>
  <c r="D51" i="4" s="1"/>
  <c r="D43" i="4"/>
  <c r="D41" i="4"/>
  <c r="D31" i="4"/>
  <c r="D23" i="4"/>
  <c r="D17" i="4" s="1"/>
  <c r="D18" i="4"/>
  <c r="D13" i="4"/>
  <c r="D6" i="4"/>
  <c r="R166" i="4"/>
  <c r="R163" i="4"/>
  <c r="R158" i="4"/>
  <c r="R153" i="4"/>
  <c r="R144" i="4"/>
  <c r="R139" i="4"/>
  <c r="R131" i="4"/>
  <c r="R127" i="4"/>
  <c r="R121" i="4"/>
  <c r="R118" i="4"/>
  <c r="R112" i="4"/>
  <c r="R109" i="4"/>
  <c r="R106" i="4"/>
  <c r="R105" i="4" s="1"/>
  <c r="R102" i="4"/>
  <c r="R96" i="4" s="1"/>
  <c r="R97" i="4"/>
  <c r="E166" i="4"/>
  <c r="E163" i="4"/>
  <c r="E158" i="4"/>
  <c r="E153" i="4"/>
  <c r="E144" i="4"/>
  <c r="E139" i="4"/>
  <c r="E131" i="4"/>
  <c r="E127" i="4"/>
  <c r="E121" i="4"/>
  <c r="E118" i="4"/>
  <c r="E105" i="4" s="1"/>
  <c r="E112" i="4"/>
  <c r="E109" i="4"/>
  <c r="E106" i="4"/>
  <c r="E102" i="4"/>
  <c r="E97" i="4"/>
  <c r="E93" i="4"/>
  <c r="E91" i="4"/>
  <c r="E88" i="4"/>
  <c r="E85" i="4"/>
  <c r="E82" i="4"/>
  <c r="E79" i="4"/>
  <c r="E74" i="4"/>
  <c r="E70" i="4" s="1"/>
  <c r="E71" i="4"/>
  <c r="E65" i="4"/>
  <c r="E57" i="4"/>
  <c r="E52" i="4"/>
  <c r="E51" i="4" s="1"/>
  <c r="E43" i="4"/>
  <c r="E41" i="4"/>
  <c r="E31" i="4"/>
  <c r="E23" i="4"/>
  <c r="E18" i="4"/>
  <c r="E13" i="4"/>
  <c r="E11" i="4"/>
  <c r="E6" i="4"/>
  <c r="E5" i="4" s="1"/>
  <c r="AB166" i="4"/>
  <c r="AB163" i="4"/>
  <c r="AB158" i="4"/>
  <c r="AB153" i="4"/>
  <c r="AB138" i="4" s="1"/>
  <c r="AB144" i="4"/>
  <c r="AB139" i="4"/>
  <c r="AB131" i="4"/>
  <c r="AB127" i="4"/>
  <c r="AB121" i="4"/>
  <c r="AB118" i="4"/>
  <c r="AB112" i="4"/>
  <c r="AB109" i="4"/>
  <c r="AB105" i="4" s="1"/>
  <c r="AB106" i="4"/>
  <c r="AB102" i="4"/>
  <c r="AB97" i="4"/>
  <c r="AB96" i="4" s="1"/>
  <c r="AB93" i="4"/>
  <c r="AB91" i="4"/>
  <c r="AB88" i="4"/>
  <c r="AB85" i="4"/>
  <c r="AB82" i="4"/>
  <c r="AB78" i="4" s="1"/>
  <c r="AB79" i="4"/>
  <c r="AB74" i="4"/>
  <c r="AB71" i="4"/>
  <c r="AB65" i="4"/>
  <c r="AB57" i="4"/>
  <c r="AB52" i="4"/>
  <c r="AB43" i="4"/>
  <c r="AB41" i="4"/>
  <c r="AB31" i="4"/>
  <c r="AB23" i="4"/>
  <c r="AB18" i="4"/>
  <c r="AB13" i="4"/>
  <c r="AB11" i="4"/>
  <c r="AB6" i="4"/>
  <c r="R93" i="4"/>
  <c r="R91" i="4"/>
  <c r="R88" i="4"/>
  <c r="R85" i="4"/>
  <c r="R82" i="4"/>
  <c r="R79" i="4"/>
  <c r="R78" i="4" s="1"/>
  <c r="R74" i="4"/>
  <c r="R71" i="4"/>
  <c r="R65" i="4"/>
  <c r="R57" i="4"/>
  <c r="R51" i="4" s="1"/>
  <c r="R52" i="4"/>
  <c r="R43" i="4"/>
  <c r="R41" i="4"/>
  <c r="R31" i="4"/>
  <c r="R23" i="4"/>
  <c r="R18" i="4"/>
  <c r="R13" i="4"/>
  <c r="R11" i="4"/>
  <c r="R6" i="4"/>
  <c r="H65" i="4"/>
  <c r="H57" i="4"/>
  <c r="H51" i="4" s="1"/>
  <c r="H52" i="4"/>
  <c r="H43" i="4"/>
  <c r="H41" i="4"/>
  <c r="H31" i="4"/>
  <c r="H23" i="4"/>
  <c r="H18" i="4"/>
  <c r="H13" i="4"/>
  <c r="H11" i="4"/>
  <c r="H6" i="4"/>
  <c r="AA65" i="4"/>
  <c r="AA57" i="4"/>
  <c r="AA52" i="4"/>
  <c r="AA51" i="4" s="1"/>
  <c r="AA43" i="4"/>
  <c r="AA41" i="4"/>
  <c r="AA31" i="4"/>
  <c r="AA23" i="4"/>
  <c r="AA18" i="4"/>
  <c r="AA13" i="4"/>
  <c r="AA11" i="4"/>
  <c r="AA6" i="4"/>
  <c r="AA5" i="4" s="1"/>
  <c r="AA4" i="4" s="1"/>
  <c r="J80" i="11"/>
  <c r="L80" i="11"/>
  <c r="L86" i="11"/>
  <c r="I80" i="11"/>
  <c r="F285" i="4"/>
  <c r="Q70" i="4"/>
  <c r="V5" i="4"/>
  <c r="AC5" i="4"/>
  <c r="N126" i="4"/>
  <c r="H178" i="4"/>
  <c r="O178" i="4"/>
  <c r="Y285" i="4"/>
  <c r="G285" i="4"/>
  <c r="AC285" i="4"/>
  <c r="Y253" i="4"/>
  <c r="S253" i="4"/>
  <c r="Y240" i="4"/>
  <c r="Y188" i="4" s="1"/>
  <c r="G240" i="4"/>
  <c r="O240" i="4"/>
  <c r="S240" i="4"/>
  <c r="C240" i="4"/>
  <c r="I227" i="4"/>
  <c r="Y227" i="4"/>
  <c r="S227" i="4"/>
  <c r="AC227" i="4"/>
  <c r="Y189" i="4"/>
  <c r="S189" i="4"/>
  <c r="S188" i="4" s="1"/>
  <c r="Y178" i="4"/>
  <c r="Q178" i="4"/>
  <c r="S178" i="4"/>
  <c r="I178" i="4"/>
  <c r="Y138" i="4"/>
  <c r="G126" i="4"/>
  <c r="R126" i="4"/>
  <c r="H126" i="4"/>
  <c r="Q126" i="4"/>
  <c r="M126" i="4"/>
  <c r="Z126" i="4"/>
  <c r="S126" i="4"/>
  <c r="Z105" i="4"/>
  <c r="S105" i="4"/>
  <c r="T96" i="4"/>
  <c r="AA96" i="4"/>
  <c r="M96" i="4"/>
  <c r="S96" i="4"/>
  <c r="O78" i="4"/>
  <c r="Y78" i="4"/>
  <c r="S78" i="4"/>
  <c r="Y70" i="4"/>
  <c r="R70" i="4"/>
  <c r="S70" i="4"/>
  <c r="X51" i="4"/>
  <c r="K51" i="4"/>
  <c r="Z51" i="4"/>
  <c r="S51" i="4"/>
  <c r="F51" i="4"/>
  <c r="O51" i="4"/>
  <c r="AB17" i="4"/>
  <c r="Z17" i="4"/>
  <c r="S17" i="4"/>
  <c r="N5" i="4"/>
  <c r="Y5" i="4"/>
  <c r="S5" i="4"/>
  <c r="L301" i="11"/>
  <c r="L300" i="11" s="1"/>
  <c r="C320" i="11"/>
  <c r="H155" i="11"/>
  <c r="I196" i="11"/>
  <c r="H196" i="11"/>
  <c r="L169" i="11"/>
  <c r="J169" i="11"/>
  <c r="E101" i="11"/>
  <c r="G101" i="11"/>
  <c r="K101" i="11"/>
  <c r="L8" i="11"/>
  <c r="H101" i="11"/>
  <c r="E169" i="11"/>
  <c r="E89" i="11"/>
  <c r="G89" i="11"/>
  <c r="K89" i="11"/>
  <c r="F206" i="11"/>
  <c r="D89" i="11"/>
  <c r="F89" i="11"/>
  <c r="J89" i="11"/>
  <c r="L89" i="11"/>
  <c r="I142" i="11"/>
  <c r="I141" i="11" s="1"/>
  <c r="D129" i="11"/>
  <c r="L145" i="11"/>
  <c r="L141" i="11" s="1"/>
  <c r="C187" i="11"/>
  <c r="K206" i="11"/>
  <c r="C206" i="11"/>
  <c r="F209" i="11"/>
  <c r="G209" i="11"/>
  <c r="F223" i="11"/>
  <c r="L229" i="11"/>
  <c r="I8" i="11"/>
  <c r="H182" i="11"/>
  <c r="H187" i="11"/>
  <c r="H209" i="11"/>
  <c r="H262" i="11"/>
  <c r="J182" i="11"/>
  <c r="C142" i="11"/>
  <c r="G80" i="11"/>
  <c r="G88" i="11"/>
  <c r="G86" i="11" s="1"/>
  <c r="J223" i="11"/>
  <c r="E223" i="11"/>
  <c r="D86" i="11"/>
  <c r="F86" i="11"/>
  <c r="K86" i="11"/>
  <c r="E93" i="11"/>
  <c r="E92" i="11" s="1"/>
  <c r="G93" i="11"/>
  <c r="K93" i="11"/>
  <c r="K92" i="11" s="1"/>
  <c r="C93" i="11"/>
  <c r="F93" i="11"/>
  <c r="F92" i="11" s="1"/>
  <c r="J93" i="11"/>
  <c r="L93" i="11"/>
  <c r="L92" i="11" s="1"/>
  <c r="D108" i="11"/>
  <c r="G129" i="11"/>
  <c r="G123" i="11"/>
  <c r="C145" i="11"/>
  <c r="C141" i="11" s="1"/>
  <c r="E145" i="11"/>
  <c r="G145" i="11"/>
  <c r="G141" i="11"/>
  <c r="D145" i="11"/>
  <c r="F145" i="11"/>
  <c r="K145" i="11"/>
  <c r="K141" i="11"/>
  <c r="K215" i="11"/>
  <c r="K214" i="11" s="1"/>
  <c r="D223" i="11"/>
  <c r="K223" i="11"/>
  <c r="C275" i="11"/>
  <c r="E275" i="11"/>
  <c r="D275" i="11"/>
  <c r="F275" i="11"/>
  <c r="H129" i="11"/>
  <c r="H123" i="11" s="1"/>
  <c r="H93" i="11"/>
  <c r="H149" i="11"/>
  <c r="H148" i="11" s="1"/>
  <c r="H206" i="11"/>
  <c r="H275" i="11"/>
  <c r="H320" i="11"/>
  <c r="D149" i="11"/>
  <c r="D148" i="11"/>
  <c r="F149" i="11"/>
  <c r="F148" i="11" s="1"/>
  <c r="K170" i="11"/>
  <c r="G206" i="11"/>
  <c r="D206" i="11"/>
  <c r="J206" i="11"/>
  <c r="E209" i="11"/>
  <c r="D209" i="11"/>
  <c r="J209" i="11"/>
  <c r="L209" i="11"/>
  <c r="C294" i="11"/>
  <c r="I206" i="11"/>
  <c r="K275" i="11"/>
  <c r="C8" i="11"/>
  <c r="L129" i="11"/>
  <c r="L123" i="11" s="1"/>
  <c r="J149" i="11"/>
  <c r="J148" i="11"/>
  <c r="G149" i="11"/>
  <c r="G148" i="11" s="1"/>
  <c r="J155" i="11"/>
  <c r="D294" i="11"/>
  <c r="F294" i="11"/>
  <c r="J294" i="11"/>
  <c r="E294" i="11"/>
  <c r="E288" i="11" s="1"/>
  <c r="G294" i="11"/>
  <c r="K294" i="11"/>
  <c r="K288" i="11"/>
  <c r="K222" i="11" s="1"/>
  <c r="L298" i="11"/>
  <c r="I129" i="11"/>
  <c r="I101" i="11"/>
  <c r="I92" i="11" s="1"/>
  <c r="H294" i="11"/>
  <c r="H288" i="11" s="1"/>
  <c r="I93" i="11"/>
  <c r="I149" i="11"/>
  <c r="I148" i="11" s="1"/>
  <c r="C129" i="11"/>
  <c r="C123" i="11"/>
  <c r="F129" i="11"/>
  <c r="J129" i="11"/>
  <c r="E149" i="11"/>
  <c r="E148" i="11" s="1"/>
  <c r="D187" i="11"/>
  <c r="F187" i="11"/>
  <c r="F181" i="11" s="1"/>
  <c r="E187" i="11"/>
  <c r="G187" i="11"/>
  <c r="J187" i="11"/>
  <c r="H45" i="11"/>
  <c r="K80" i="11"/>
  <c r="H89" i="11"/>
  <c r="H142" i="11"/>
  <c r="H141" i="11" s="1"/>
  <c r="I182" i="11"/>
  <c r="I187" i="11"/>
  <c r="K129" i="11"/>
  <c r="K123" i="11" s="1"/>
  <c r="F142" i="11"/>
  <c r="K149" i="11"/>
  <c r="E206" i="11"/>
  <c r="E181" i="11" s="1"/>
  <c r="E168" i="11" s="1"/>
  <c r="I45" i="11"/>
  <c r="I145" i="11"/>
  <c r="I320" i="11"/>
  <c r="I288" i="11"/>
  <c r="E86" i="11"/>
  <c r="L187" i="11"/>
  <c r="I275" i="11"/>
  <c r="H92" i="11"/>
  <c r="H181" i="11"/>
  <c r="H168" i="11" s="1"/>
  <c r="F141" i="11"/>
  <c r="Q125" i="5"/>
  <c r="Q285" i="4"/>
  <c r="N285" i="4"/>
  <c r="X285" i="4"/>
  <c r="Z285" i="4"/>
  <c r="T285" i="4"/>
  <c r="E285" i="4"/>
  <c r="V285" i="4"/>
  <c r="O253" i="4"/>
  <c r="H253" i="4"/>
  <c r="I253" i="4"/>
  <c r="Z253" i="4"/>
  <c r="M253" i="4"/>
  <c r="L253" i="4"/>
  <c r="T240" i="4"/>
  <c r="H240" i="4"/>
  <c r="C227" i="4"/>
  <c r="T227" i="4"/>
  <c r="H227" i="4"/>
  <c r="D227" i="4"/>
  <c r="AB189" i="4"/>
  <c r="J189" i="4"/>
  <c r="D189" i="4"/>
  <c r="V189" i="4"/>
  <c r="C189" i="4"/>
  <c r="T189" i="4"/>
  <c r="X178" i="4"/>
  <c r="N178" i="4"/>
  <c r="AA178" i="4"/>
  <c r="L178" i="4"/>
  <c r="L138" i="4"/>
  <c r="O138" i="4"/>
  <c r="Z138" i="4"/>
  <c r="C138" i="4"/>
  <c r="I138" i="4"/>
  <c r="S138" i="4"/>
  <c r="L125" i="4"/>
  <c r="L187" i="4" s="1"/>
  <c r="Y105" i="4"/>
  <c r="C105" i="4"/>
  <c r="P105" i="4"/>
  <c r="H96" i="4"/>
  <c r="L96" i="4"/>
  <c r="Z96" i="4"/>
  <c r="U78" i="4"/>
  <c r="Z78" i="4"/>
  <c r="AA78" i="4"/>
  <c r="AB70" i="4"/>
  <c r="W51" i="4"/>
  <c r="F17" i="4"/>
  <c r="Y17" i="4"/>
  <c r="T17" i="4"/>
  <c r="AA17" i="4"/>
  <c r="D5" i="4"/>
  <c r="X5" i="4"/>
  <c r="Z5" i="4"/>
  <c r="H5" i="4"/>
  <c r="P5" i="4"/>
  <c r="J49" i="10"/>
  <c r="L119" i="10"/>
  <c r="J141" i="10"/>
  <c r="J137" i="10" s="1"/>
  <c r="F151" i="10"/>
  <c r="J151" i="10"/>
  <c r="G151" i="10"/>
  <c r="I151" i="10"/>
  <c r="K151" i="10"/>
  <c r="F165" i="10"/>
  <c r="J165" i="10"/>
  <c r="C165" i="10"/>
  <c r="E165" i="10"/>
  <c r="G165" i="10"/>
  <c r="G164" i="10" s="1"/>
  <c r="I165" i="10"/>
  <c r="K178" i="10"/>
  <c r="D177" i="10"/>
  <c r="D164" i="10" s="1"/>
  <c r="F219" i="10"/>
  <c r="H219" i="10"/>
  <c r="J219" i="10"/>
  <c r="C219" i="10"/>
  <c r="E219" i="10"/>
  <c r="G219" i="10"/>
  <c r="I219" i="10"/>
  <c r="K219" i="10"/>
  <c r="E88" i="9"/>
  <c r="G88" i="9"/>
  <c r="I88" i="9"/>
  <c r="K88" i="9"/>
  <c r="E177" i="9"/>
  <c r="G177" i="9"/>
  <c r="I177" i="9"/>
  <c r="D284" i="9"/>
  <c r="F284" i="9"/>
  <c r="H284" i="9"/>
  <c r="J284" i="9"/>
  <c r="C53" i="9"/>
  <c r="C49" i="9" s="1"/>
  <c r="G53" i="9"/>
  <c r="K53" i="9"/>
  <c r="K49" i="9"/>
  <c r="D53" i="9"/>
  <c r="D49" i="9" s="1"/>
  <c r="J53" i="9"/>
  <c r="J49" i="9" s="1"/>
  <c r="L53" i="9"/>
  <c r="L49" i="9" s="1"/>
  <c r="H58" i="9"/>
  <c r="H53" i="9" s="1"/>
  <c r="H49" i="9" s="1"/>
  <c r="H3" i="9" s="1"/>
  <c r="G82" i="9"/>
  <c r="C151" i="9"/>
  <c r="G151" i="9"/>
  <c r="I151" i="9"/>
  <c r="K151" i="9"/>
  <c r="C165" i="9"/>
  <c r="E165" i="9"/>
  <c r="E164" i="9"/>
  <c r="G165" i="9"/>
  <c r="I165" i="9"/>
  <c r="K165" i="9"/>
  <c r="K178" i="9"/>
  <c r="K177" i="9" s="1"/>
  <c r="K202" i="9"/>
  <c r="F219" i="9"/>
  <c r="J219" i="9"/>
  <c r="C219" i="9"/>
  <c r="E219" i="9"/>
  <c r="G219" i="9"/>
  <c r="G218" i="9" s="1"/>
  <c r="I219" i="9"/>
  <c r="K219" i="9"/>
  <c r="K218" i="9" s="1"/>
  <c r="L271" i="9"/>
  <c r="D271" i="9"/>
  <c r="F271" i="9"/>
  <c r="H271" i="9"/>
  <c r="H218" i="9"/>
  <c r="J271" i="9"/>
  <c r="L290" i="9"/>
  <c r="L284" i="9"/>
  <c r="E284" i="9"/>
  <c r="I284" i="9"/>
  <c r="D271" i="10"/>
  <c r="F271" i="10"/>
  <c r="H271" i="10"/>
  <c r="J271" i="10"/>
  <c r="J218" i="10" s="1"/>
  <c r="L284" i="10"/>
  <c r="G76" i="10"/>
  <c r="G49" i="10" s="1"/>
  <c r="E88" i="10"/>
  <c r="G88" i="10"/>
  <c r="I88" i="10"/>
  <c r="K88" i="10"/>
  <c r="D97" i="10"/>
  <c r="F119" i="10"/>
  <c r="J119" i="10"/>
  <c r="G119" i="10"/>
  <c r="I119" i="10"/>
  <c r="K119" i="10"/>
  <c r="F177" i="10"/>
  <c r="J177" i="10"/>
  <c r="J164" i="10"/>
  <c r="K183" i="10"/>
  <c r="E177" i="10"/>
  <c r="E164" i="10"/>
  <c r="G177" i="10"/>
  <c r="I177" i="10"/>
  <c r="K205" i="10"/>
  <c r="D284" i="10"/>
  <c r="D218" i="10" s="1"/>
  <c r="F284" i="10"/>
  <c r="F218" i="10" s="1"/>
  <c r="H284" i="10"/>
  <c r="J284" i="10"/>
  <c r="G164" i="9"/>
  <c r="I164" i="10"/>
  <c r="I57" i="11"/>
  <c r="I53" i="11" s="1"/>
  <c r="I7" i="11" s="1"/>
  <c r="H188" i="4"/>
  <c r="D138" i="10"/>
  <c r="D137" i="10" s="1"/>
  <c r="D142" i="11"/>
  <c r="D141" i="11"/>
  <c r="E17" i="6"/>
  <c r="E5" i="6"/>
  <c r="C17" i="6"/>
  <c r="E17" i="5"/>
  <c r="D17" i="5"/>
  <c r="C17" i="5"/>
  <c r="E138" i="4"/>
  <c r="E17" i="4"/>
  <c r="C5" i="4"/>
  <c r="C17" i="4"/>
  <c r="D3" i="9" l="1"/>
  <c r="M188" i="4"/>
  <c r="O4" i="4"/>
  <c r="G125" i="5"/>
  <c r="G187" i="5" s="1"/>
  <c r="I218" i="9"/>
  <c r="C222" i="11"/>
  <c r="E125" i="4"/>
  <c r="E187" i="4" s="1"/>
  <c r="E295" i="4" s="1"/>
  <c r="X189" i="4"/>
  <c r="X188" i="4" s="1"/>
  <c r="L125" i="5"/>
  <c r="L218" i="9"/>
  <c r="AB126" i="4"/>
  <c r="AB125" i="4" s="1"/>
  <c r="E188" i="4"/>
  <c r="L275" i="11"/>
  <c r="F240" i="4"/>
  <c r="F178" i="4"/>
  <c r="G188" i="4"/>
  <c r="I223" i="11"/>
  <c r="V5" i="5"/>
  <c r="F164" i="10"/>
  <c r="I164" i="9"/>
  <c r="G49" i="9"/>
  <c r="I218" i="10"/>
  <c r="K177" i="10"/>
  <c r="K164" i="10" s="1"/>
  <c r="F168" i="11"/>
  <c r="F288" i="11"/>
  <c r="K169" i="11"/>
  <c r="R178" i="4"/>
  <c r="R189" i="4"/>
  <c r="R240" i="4"/>
  <c r="R253" i="4"/>
  <c r="R188" i="4" s="1"/>
  <c r="V138" i="4"/>
  <c r="V125" i="4" s="1"/>
  <c r="AC189" i="4"/>
  <c r="Q240" i="4"/>
  <c r="Q188" i="4" s="1"/>
  <c r="Q253" i="4"/>
  <c r="D253" i="4"/>
  <c r="D188" i="4" s="1"/>
  <c r="V240" i="4"/>
  <c r="L189" i="4"/>
  <c r="L188" i="4" s="1"/>
  <c r="L295" i="4" s="1"/>
  <c r="E8" i="11"/>
  <c r="G275" i="11"/>
  <c r="J275" i="11"/>
  <c r="N189" i="4"/>
  <c r="N188" i="4" s="1"/>
  <c r="N78" i="4"/>
  <c r="W253" i="4"/>
  <c r="W240" i="4"/>
  <c r="W96" i="4"/>
  <c r="W78" i="4"/>
  <c r="W70" i="4"/>
  <c r="W17" i="4"/>
  <c r="W4" i="4" s="1"/>
  <c r="G4" i="4"/>
  <c r="G187" i="4" s="1"/>
  <c r="G295" i="4" s="1"/>
  <c r="O189" i="4"/>
  <c r="X227" i="4"/>
  <c r="X17" i="4"/>
  <c r="X4" i="4" s="1"/>
  <c r="H8" i="11"/>
  <c r="C78" i="4"/>
  <c r="T253" i="4"/>
  <c r="T188" i="4" s="1"/>
  <c r="T178" i="4"/>
  <c r="H222" i="11"/>
  <c r="G168" i="11"/>
  <c r="E222" i="11"/>
  <c r="AA4" i="5"/>
  <c r="G3" i="10"/>
  <c r="G329" i="10" s="1"/>
  <c r="I222" i="11"/>
  <c r="M125" i="4"/>
  <c r="AC253" i="4"/>
  <c r="F253" i="4"/>
  <c r="F227" i="4"/>
  <c r="N17" i="4"/>
  <c r="T51" i="4"/>
  <c r="T4" i="4" s="1"/>
  <c r="C4" i="4"/>
  <c r="J181" i="11"/>
  <c r="J168" i="11" s="1"/>
  <c r="D181" i="11"/>
  <c r="D168" i="11" s="1"/>
  <c r="D288" i="11"/>
  <c r="C92" i="11"/>
  <c r="D123" i="11"/>
  <c r="S4" i="4"/>
  <c r="R5" i="4"/>
  <c r="R4" i="4" s="1"/>
  <c r="E96" i="4"/>
  <c r="R138" i="4"/>
  <c r="R125" i="4" s="1"/>
  <c r="M5" i="4"/>
  <c r="M4" i="4" s="1"/>
  <c r="M70" i="4"/>
  <c r="I5" i="4"/>
  <c r="H105" i="4"/>
  <c r="H138" i="4"/>
  <c r="H125" i="4" s="1"/>
  <c r="J17" i="4"/>
  <c r="J4" i="4" s="1"/>
  <c r="J70" i="4"/>
  <c r="J78" i="4"/>
  <c r="J96" i="4"/>
  <c r="J105" i="4"/>
  <c r="AA138" i="4"/>
  <c r="AA125" i="4" s="1"/>
  <c r="AA187" i="4" s="1"/>
  <c r="AA295" i="4" s="1"/>
  <c r="Q138" i="4"/>
  <c r="M105" i="4"/>
  <c r="D78" i="4"/>
  <c r="D4" i="4" s="1"/>
  <c r="D187" i="4" s="1"/>
  <c r="D295" i="4" s="1"/>
  <c r="D105" i="4"/>
  <c r="D138" i="4"/>
  <c r="AC70" i="4"/>
  <c r="AC96" i="4"/>
  <c r="J240" i="4"/>
  <c r="J253" i="4"/>
  <c r="K45" i="11"/>
  <c r="C53" i="11"/>
  <c r="C7" i="11" s="1"/>
  <c r="K53" i="11"/>
  <c r="E57" i="11"/>
  <c r="L181" i="11"/>
  <c r="L168" i="11" s="1"/>
  <c r="F70" i="4"/>
  <c r="F4" i="4" s="1"/>
  <c r="N253" i="4"/>
  <c r="N240" i="4"/>
  <c r="G78" i="4"/>
  <c r="H57" i="11"/>
  <c r="H53" i="11" s="1"/>
  <c r="Z240" i="4"/>
  <c r="Z227" i="4"/>
  <c r="Z189" i="4"/>
  <c r="Z188" i="4" s="1"/>
  <c r="Y125" i="4"/>
  <c r="K17" i="4"/>
  <c r="I53" i="10"/>
  <c r="O126" i="4"/>
  <c r="O125" i="4" s="1"/>
  <c r="O187" i="4" s="1"/>
  <c r="X126" i="4"/>
  <c r="X125" i="4" s="1"/>
  <c r="X187" i="4" s="1"/>
  <c r="X295" i="4" s="1"/>
  <c r="X105" i="4"/>
  <c r="I169" i="11"/>
  <c r="U126" i="4"/>
  <c r="Z70" i="4"/>
  <c r="Z4" i="4" s="1"/>
  <c r="D101" i="11"/>
  <c r="C51" i="4"/>
  <c r="K178" i="4"/>
  <c r="K125" i="4" s="1"/>
  <c r="C49" i="10"/>
  <c r="D53" i="10"/>
  <c r="D49" i="10" s="1"/>
  <c r="F58" i="10"/>
  <c r="H164" i="10"/>
  <c r="F53" i="9"/>
  <c r="F49" i="9" s="1"/>
  <c r="F3" i="9" s="1"/>
  <c r="I53" i="9"/>
  <c r="O51" i="5"/>
  <c r="J70" i="5"/>
  <c r="J4" i="5" s="1"/>
  <c r="C96" i="5"/>
  <c r="E105" i="5"/>
  <c r="AB105" i="5"/>
  <c r="Z189" i="5"/>
  <c r="C164" i="10"/>
  <c r="I181" i="11"/>
  <c r="J288" i="11"/>
  <c r="J92" i="11"/>
  <c r="J7" i="11" s="1"/>
  <c r="H17" i="4"/>
  <c r="H4" i="4" s="1"/>
  <c r="H187" i="4" s="1"/>
  <c r="H295" i="4" s="1"/>
  <c r="R17" i="4"/>
  <c r="AB5" i="4"/>
  <c r="I105" i="4"/>
  <c r="D126" i="4"/>
  <c r="D125" i="4" s="1"/>
  <c r="V105" i="4"/>
  <c r="V4" i="4" s="1"/>
  <c r="Q125" i="4"/>
  <c r="AC78" i="4"/>
  <c r="J178" i="4"/>
  <c r="J227" i="4"/>
  <c r="J188" i="4" s="1"/>
  <c r="M285" i="4"/>
  <c r="P178" i="4"/>
  <c r="P189" i="4"/>
  <c r="E45" i="11"/>
  <c r="G57" i="11"/>
  <c r="G53" i="11" s="1"/>
  <c r="G7" i="11" s="1"/>
  <c r="F62" i="11"/>
  <c r="F57" i="11" s="1"/>
  <c r="F262" i="11"/>
  <c r="F222" i="11" s="1"/>
  <c r="F189" i="4"/>
  <c r="N125" i="4"/>
  <c r="W178" i="4"/>
  <c r="W126" i="4"/>
  <c r="W105" i="4"/>
  <c r="G51" i="4"/>
  <c r="U17" i="4"/>
  <c r="Y96" i="4"/>
  <c r="Y4" i="4" s="1"/>
  <c r="D93" i="11"/>
  <c r="D92" i="11" s="1"/>
  <c r="E129" i="11"/>
  <c r="C253" i="4"/>
  <c r="C188" i="4" s="1"/>
  <c r="T126" i="4"/>
  <c r="K240" i="4"/>
  <c r="K188" i="4" s="1"/>
  <c r="D4" i="10"/>
  <c r="H4" i="10"/>
  <c r="H3" i="10" s="1"/>
  <c r="L4" i="10"/>
  <c r="F41" i="10"/>
  <c r="J41" i="10"/>
  <c r="J3" i="10" s="1"/>
  <c r="J329" i="10" s="1"/>
  <c r="I49" i="10"/>
  <c r="I3" i="10" s="1"/>
  <c r="I329" i="10" s="1"/>
  <c r="E49" i="10"/>
  <c r="H53" i="10"/>
  <c r="H49" i="10" s="1"/>
  <c r="E316" i="10"/>
  <c r="E49" i="9"/>
  <c r="E3" i="9" s="1"/>
  <c r="E53" i="9"/>
  <c r="F88" i="9"/>
  <c r="J88" i="9"/>
  <c r="J3" i="9" s="1"/>
  <c r="E119" i="9"/>
  <c r="C189" i="6"/>
  <c r="S189" i="6"/>
  <c r="W189" i="6"/>
  <c r="J189" i="6"/>
  <c r="N189" i="6"/>
  <c r="S125" i="4"/>
  <c r="S187" i="4" s="1"/>
  <c r="S295" i="4" s="1"/>
  <c r="E53" i="11"/>
  <c r="K148" i="11"/>
  <c r="F123" i="11"/>
  <c r="G288" i="11"/>
  <c r="G222" i="11" s="1"/>
  <c r="E141" i="11"/>
  <c r="L223" i="11"/>
  <c r="AB51" i="4"/>
  <c r="E78" i="4"/>
  <c r="E4" i="4" s="1"/>
  <c r="E126" i="4"/>
  <c r="M78" i="4"/>
  <c r="I126" i="4"/>
  <c r="I125" i="4" s="1"/>
  <c r="Q5" i="4"/>
  <c r="Q4" i="4" s="1"/>
  <c r="Q187" i="4" s="1"/>
  <c r="Q295" i="4" s="1"/>
  <c r="Q51" i="4"/>
  <c r="D96" i="4"/>
  <c r="AB227" i="4"/>
  <c r="AB240" i="4"/>
  <c r="E240" i="4"/>
  <c r="E253" i="4"/>
  <c r="I189" i="4"/>
  <c r="I188" i="4" s="1"/>
  <c r="V227" i="4"/>
  <c r="V188" i="4" s="1"/>
  <c r="I285" i="4"/>
  <c r="L285" i="4"/>
  <c r="P70" i="4"/>
  <c r="P4" i="4" s="1"/>
  <c r="P253" i="4"/>
  <c r="D8" i="11"/>
  <c r="D7" i="11" s="1"/>
  <c r="C181" i="11"/>
  <c r="C168" i="11" s="1"/>
  <c r="F138" i="4"/>
  <c r="N51" i="4"/>
  <c r="N4" i="4" s="1"/>
  <c r="W227" i="4"/>
  <c r="X70" i="4"/>
  <c r="U51" i="4"/>
  <c r="K209" i="11"/>
  <c r="K181" i="11" s="1"/>
  <c r="C285" i="4"/>
  <c r="C126" i="4"/>
  <c r="K70" i="4"/>
  <c r="K5" i="4"/>
  <c r="K4" i="4" s="1"/>
  <c r="F53" i="10"/>
  <c r="L53" i="10"/>
  <c r="L49" i="10" s="1"/>
  <c r="G119" i="9"/>
  <c r="I4" i="5"/>
  <c r="Z70" i="5"/>
  <c r="R78" i="5"/>
  <c r="V78" i="5"/>
  <c r="Z78" i="5"/>
  <c r="C105" i="5"/>
  <c r="K105" i="5"/>
  <c r="H88" i="10"/>
  <c r="C119" i="10"/>
  <c r="D151" i="10"/>
  <c r="I271" i="10"/>
  <c r="K271" i="10"/>
  <c r="K218" i="10" s="1"/>
  <c r="C284" i="10"/>
  <c r="C218" i="10" s="1"/>
  <c r="G284" i="10"/>
  <c r="G218" i="10" s="1"/>
  <c r="I284" i="10"/>
  <c r="C4" i="9"/>
  <c r="K4" i="9"/>
  <c r="K3" i="9" s="1"/>
  <c r="L119" i="9"/>
  <c r="L3" i="9" s="1"/>
  <c r="H177" i="9"/>
  <c r="D219" i="9"/>
  <c r="D218" i="9" s="1"/>
  <c r="C271" i="9"/>
  <c r="C218" i="9" s="1"/>
  <c r="C284" i="9"/>
  <c r="F5" i="5"/>
  <c r="N5" i="5"/>
  <c r="N4" i="5" s="1"/>
  <c r="R5" i="5"/>
  <c r="K5" i="5"/>
  <c r="O5" i="5"/>
  <c r="S5" i="5"/>
  <c r="F17" i="5"/>
  <c r="P17" i="5"/>
  <c r="X17" i="5"/>
  <c r="L51" i="5"/>
  <c r="AB51" i="5"/>
  <c r="N70" i="5"/>
  <c r="D78" i="5"/>
  <c r="H78" i="5"/>
  <c r="L78" i="5"/>
  <c r="S78" i="5"/>
  <c r="O78" i="5"/>
  <c r="W78" i="5"/>
  <c r="W4" i="5" s="1"/>
  <c r="G96" i="5"/>
  <c r="F105" i="5"/>
  <c r="P105" i="5"/>
  <c r="AC105" i="5"/>
  <c r="AC4" i="5" s="1"/>
  <c r="R105" i="5"/>
  <c r="K189" i="5"/>
  <c r="Z285" i="5"/>
  <c r="AB178" i="6"/>
  <c r="R285" i="6"/>
  <c r="D89" i="10"/>
  <c r="H119" i="10"/>
  <c r="F144" i="10"/>
  <c r="J144" i="10"/>
  <c r="D144" i="10"/>
  <c r="H144" i="10"/>
  <c r="L144" i="10"/>
  <c r="C271" i="10"/>
  <c r="F58" i="9"/>
  <c r="F66" i="9"/>
  <c r="C88" i="9"/>
  <c r="F119" i="9"/>
  <c r="I119" i="9"/>
  <c r="E125" i="9"/>
  <c r="F144" i="9"/>
  <c r="J144" i="9"/>
  <c r="L164" i="9"/>
  <c r="G5" i="5"/>
  <c r="G4" i="5" s="1"/>
  <c r="X5" i="5"/>
  <c r="M5" i="5"/>
  <c r="Q5" i="5"/>
  <c r="U5" i="5"/>
  <c r="S17" i="5"/>
  <c r="Y17" i="5"/>
  <c r="Y4" i="5" s="1"/>
  <c r="C51" i="5"/>
  <c r="C4" i="5" s="1"/>
  <c r="C187" i="5" s="1"/>
  <c r="C295" i="5" s="1"/>
  <c r="S51" i="5"/>
  <c r="H70" i="5"/>
  <c r="M78" i="5"/>
  <c r="T78" i="5"/>
  <c r="AA78" i="5"/>
  <c r="K96" i="5"/>
  <c r="R96" i="5"/>
  <c r="AB96" i="5"/>
  <c r="M105" i="5"/>
  <c r="O105" i="5"/>
  <c r="Q189" i="5"/>
  <c r="AB189" i="5"/>
  <c r="N253" i="5"/>
  <c r="F285" i="5"/>
  <c r="E227" i="6"/>
  <c r="Y227" i="6"/>
  <c r="Y188" i="6" s="1"/>
  <c r="L164" i="10"/>
  <c r="K202" i="10"/>
  <c r="L271" i="10"/>
  <c r="L218" i="10" s="1"/>
  <c r="E284" i="10"/>
  <c r="E218" i="10" s="1"/>
  <c r="H316" i="10"/>
  <c r="H218" i="10" s="1"/>
  <c r="H329" i="10" s="1"/>
  <c r="I49" i="9"/>
  <c r="I3" i="9" s="1"/>
  <c r="I329" i="9" s="1"/>
  <c r="D97" i="9"/>
  <c r="D88" i="9" s="1"/>
  <c r="J119" i="9"/>
  <c r="C137" i="9"/>
  <c r="E144" i="9"/>
  <c r="I144" i="9"/>
  <c r="C144" i="9"/>
  <c r="G144" i="9"/>
  <c r="K144" i="9"/>
  <c r="L151" i="9"/>
  <c r="D165" i="9"/>
  <c r="H165" i="9"/>
  <c r="J165" i="9"/>
  <c r="F177" i="9"/>
  <c r="F164" i="9" s="1"/>
  <c r="J177" i="9"/>
  <c r="E258" i="9"/>
  <c r="I258" i="9"/>
  <c r="E271" i="9"/>
  <c r="F316" i="9"/>
  <c r="J316" i="9"/>
  <c r="J218" i="9" s="1"/>
  <c r="H5" i="5"/>
  <c r="L5" i="5"/>
  <c r="T5" i="5"/>
  <c r="T4" i="5" s="1"/>
  <c r="T187" i="5" s="1"/>
  <c r="D51" i="5"/>
  <c r="T51" i="5"/>
  <c r="C70" i="5"/>
  <c r="F70" i="5"/>
  <c r="S70" i="5"/>
  <c r="V70" i="5"/>
  <c r="N78" i="5"/>
  <c r="U78" i="5"/>
  <c r="AB78" i="5"/>
  <c r="L96" i="5"/>
  <c r="S96" i="5"/>
  <c r="Y96" i="5"/>
  <c r="L105" i="5"/>
  <c r="I105" i="5"/>
  <c r="Q105" i="5"/>
  <c r="Y105" i="5"/>
  <c r="J105" i="5"/>
  <c r="V105" i="5"/>
  <c r="Z105" i="5"/>
  <c r="Z4" i="5" s="1"/>
  <c r="H126" i="5"/>
  <c r="K126" i="5"/>
  <c r="X126" i="5"/>
  <c r="AB126" i="5"/>
  <c r="AB125" i="5" s="1"/>
  <c r="N138" i="5"/>
  <c r="N125" i="5" s="1"/>
  <c r="M138" i="5"/>
  <c r="U138" i="5"/>
  <c r="U125" i="5" s="1"/>
  <c r="AC138" i="5"/>
  <c r="AC125" i="5" s="1"/>
  <c r="F138" i="5"/>
  <c r="R138" i="5"/>
  <c r="X138" i="5"/>
  <c r="I178" i="5"/>
  <c r="I125" i="5" s="1"/>
  <c r="I187" i="5" s="1"/>
  <c r="G189" i="5"/>
  <c r="J189" i="5"/>
  <c r="N189" i="5"/>
  <c r="R189" i="5"/>
  <c r="V189" i="5"/>
  <c r="F189" i="5"/>
  <c r="P227" i="5"/>
  <c r="AA227" i="5"/>
  <c r="AA188" i="5" s="1"/>
  <c r="P240" i="5"/>
  <c r="T240" i="5"/>
  <c r="AB240" i="5"/>
  <c r="R17" i="6"/>
  <c r="R4" i="6" s="1"/>
  <c r="Y126" i="6"/>
  <c r="J178" i="6"/>
  <c r="Q253" i="6"/>
  <c r="F253" i="6"/>
  <c r="D227" i="5"/>
  <c r="T227" i="5"/>
  <c r="E240" i="5"/>
  <c r="I240" i="5"/>
  <c r="Q240" i="5"/>
  <c r="U240" i="5"/>
  <c r="Y240" i="5"/>
  <c r="C253" i="5"/>
  <c r="K253" i="5"/>
  <c r="J285" i="5"/>
  <c r="S5" i="6"/>
  <c r="G5" i="6"/>
  <c r="S17" i="6"/>
  <c r="AA17" i="6"/>
  <c r="X17" i="6"/>
  <c r="AB17" i="6"/>
  <c r="N17" i="6"/>
  <c r="M178" i="6"/>
  <c r="U178" i="6"/>
  <c r="AC178" i="6"/>
  <c r="K189" i="6"/>
  <c r="O189" i="6"/>
  <c r="M227" i="6"/>
  <c r="M188" i="6" s="1"/>
  <c r="Q227" i="6"/>
  <c r="AC227" i="6"/>
  <c r="C227" i="6"/>
  <c r="K227" i="6"/>
  <c r="S227" i="6"/>
  <c r="AA227" i="6"/>
  <c r="L227" i="6"/>
  <c r="P227" i="6"/>
  <c r="P188" i="6" s="1"/>
  <c r="T227" i="6"/>
  <c r="X227" i="6"/>
  <c r="AB227" i="6"/>
  <c r="O253" i="6"/>
  <c r="S253" i="6"/>
  <c r="W253" i="6"/>
  <c r="AA253" i="6"/>
  <c r="M253" i="6"/>
  <c r="AC253" i="6"/>
  <c r="J253" i="6"/>
  <c r="N253" i="6"/>
  <c r="R253" i="6"/>
  <c r="Z253" i="6"/>
  <c r="Z285" i="6"/>
  <c r="C138" i="5"/>
  <c r="C125" i="5" s="1"/>
  <c r="K138" i="5"/>
  <c r="K125" i="5" s="1"/>
  <c r="O138" i="5"/>
  <c r="O125" i="5" s="1"/>
  <c r="V138" i="5"/>
  <c r="V125" i="5" s="1"/>
  <c r="J178" i="5"/>
  <c r="J125" i="5" s="1"/>
  <c r="J187" i="5" s="1"/>
  <c r="W178" i="5"/>
  <c r="AA178" i="5"/>
  <c r="AA125" i="5" s="1"/>
  <c r="L178" i="5"/>
  <c r="AB178" i="5"/>
  <c r="E178" i="5"/>
  <c r="E125" i="5" s="1"/>
  <c r="M178" i="5"/>
  <c r="U178" i="5"/>
  <c r="AC178" i="5"/>
  <c r="L189" i="5"/>
  <c r="L188" i="5" s="1"/>
  <c r="P189" i="5"/>
  <c r="T189" i="5"/>
  <c r="AA189" i="5"/>
  <c r="C189" i="5"/>
  <c r="C188" i="5" s="1"/>
  <c r="O227" i="5"/>
  <c r="C240" i="5"/>
  <c r="N240" i="5"/>
  <c r="V240" i="5"/>
  <c r="H253" i="5"/>
  <c r="H188" i="5" s="1"/>
  <c r="L253" i="5"/>
  <c r="AA253" i="5"/>
  <c r="E253" i="5"/>
  <c r="I253" i="5"/>
  <c r="M253" i="5"/>
  <c r="U253" i="5"/>
  <c r="AC253" i="5"/>
  <c r="AC188" i="5" s="1"/>
  <c r="F253" i="5"/>
  <c r="J253" i="5"/>
  <c r="V253" i="5"/>
  <c r="Z253" i="5"/>
  <c r="S253" i="5"/>
  <c r="K285" i="5"/>
  <c r="N285" i="5"/>
  <c r="H285" i="5"/>
  <c r="L285" i="5"/>
  <c r="X285" i="5"/>
  <c r="H17" i="6"/>
  <c r="P17" i="6"/>
  <c r="T17" i="6"/>
  <c r="E51" i="6"/>
  <c r="I51" i="6"/>
  <c r="F70" i="6"/>
  <c r="I70" i="6"/>
  <c r="H96" i="6"/>
  <c r="P105" i="6"/>
  <c r="T105" i="6"/>
  <c r="X105" i="6"/>
  <c r="AB105" i="6"/>
  <c r="I105" i="6"/>
  <c r="Q105" i="6"/>
  <c r="J105" i="6"/>
  <c r="R105" i="6"/>
  <c r="Z105" i="6"/>
  <c r="L138" i="6"/>
  <c r="L125" i="6" s="1"/>
  <c r="AB138" i="6"/>
  <c r="AB125" i="6" s="1"/>
  <c r="Z138" i="6"/>
  <c r="W178" i="6"/>
  <c r="Z178" i="6"/>
  <c r="X189" i="6"/>
  <c r="X188" i="6" s="1"/>
  <c r="L240" i="6"/>
  <c r="T240" i="6"/>
  <c r="E240" i="6"/>
  <c r="M240" i="6"/>
  <c r="U240" i="6"/>
  <c r="AC240" i="6"/>
  <c r="E253" i="6"/>
  <c r="H253" i="6"/>
  <c r="L253" i="6"/>
  <c r="P253" i="6"/>
  <c r="T253" i="6"/>
  <c r="AA285" i="6"/>
  <c r="O285" i="6"/>
  <c r="W285" i="6"/>
  <c r="P126" i="5"/>
  <c r="P125" i="5" s="1"/>
  <c r="S126" i="5"/>
  <c r="H138" i="5"/>
  <c r="S138" i="5"/>
  <c r="W138" i="5"/>
  <c r="W125" i="5" s="1"/>
  <c r="G138" i="5"/>
  <c r="G178" i="5"/>
  <c r="K178" i="5"/>
  <c r="R178" i="5"/>
  <c r="R125" i="5" s="1"/>
  <c r="X178" i="5"/>
  <c r="Y178" i="5"/>
  <c r="Y125" i="5" s="1"/>
  <c r="Y187" i="5" s="1"/>
  <c r="Y295" i="5" s="1"/>
  <c r="U189" i="5"/>
  <c r="Y189" i="5"/>
  <c r="Y188" i="5" s="1"/>
  <c r="X189" i="5"/>
  <c r="X188" i="5" s="1"/>
  <c r="L227" i="5"/>
  <c r="AB227" i="5"/>
  <c r="E227" i="5"/>
  <c r="E188" i="5" s="1"/>
  <c r="I227" i="5"/>
  <c r="M227" i="5"/>
  <c r="M188" i="5" s="1"/>
  <c r="Q227" i="5"/>
  <c r="U227" i="5"/>
  <c r="Y227" i="5"/>
  <c r="AC227" i="5"/>
  <c r="F227" i="5"/>
  <c r="N227" i="5"/>
  <c r="S240" i="5"/>
  <c r="S188" i="5" s="1"/>
  <c r="X253" i="5"/>
  <c r="Y253" i="5"/>
  <c r="O285" i="5"/>
  <c r="R285" i="5"/>
  <c r="Y285" i="5"/>
  <c r="Y17" i="6"/>
  <c r="P51" i="6"/>
  <c r="C78" i="6"/>
  <c r="C4" i="6" s="1"/>
  <c r="G78" i="6"/>
  <c r="M126" i="6"/>
  <c r="U126" i="6"/>
  <c r="D125" i="6"/>
  <c r="C178" i="6"/>
  <c r="F178" i="6"/>
  <c r="I178" i="6"/>
  <c r="Q178" i="6"/>
  <c r="AA178" i="6"/>
  <c r="AA240" i="6"/>
  <c r="AA188" i="6" s="1"/>
  <c r="H240" i="6"/>
  <c r="C285" i="6"/>
  <c r="J285" i="6"/>
  <c r="N285" i="6"/>
  <c r="N5" i="6"/>
  <c r="AA5" i="6"/>
  <c r="D5" i="6"/>
  <c r="H5" i="6"/>
  <c r="L5" i="6"/>
  <c r="T5" i="6"/>
  <c r="X5" i="6"/>
  <c r="X4" i="6" s="1"/>
  <c r="I5" i="6"/>
  <c r="Q5" i="6"/>
  <c r="U5" i="6"/>
  <c r="AC5" i="6"/>
  <c r="F17" i="6"/>
  <c r="I17" i="6"/>
  <c r="M17" i="6"/>
  <c r="U17" i="6"/>
  <c r="Q51" i="6"/>
  <c r="F51" i="6"/>
  <c r="N51" i="6"/>
  <c r="V51" i="6"/>
  <c r="N70" i="6"/>
  <c r="Q70" i="6"/>
  <c r="AA78" i="6"/>
  <c r="D78" i="6"/>
  <c r="H78" i="6"/>
  <c r="T78" i="6"/>
  <c r="X78" i="6"/>
  <c r="U78" i="6"/>
  <c r="AC78" i="6"/>
  <c r="N78" i="6"/>
  <c r="S96" i="6"/>
  <c r="V96" i="6"/>
  <c r="C105" i="6"/>
  <c r="Y105" i="6"/>
  <c r="H126" i="6"/>
  <c r="H125" i="6" s="1"/>
  <c r="U138" i="6"/>
  <c r="Y138" i="6"/>
  <c r="K178" i="6"/>
  <c r="N178" i="6"/>
  <c r="R178" i="6"/>
  <c r="L189" i="6"/>
  <c r="L188" i="6" s="1"/>
  <c r="R227" i="6"/>
  <c r="V227" i="6"/>
  <c r="C240" i="6"/>
  <c r="G240" i="6"/>
  <c r="J240" i="6"/>
  <c r="N240" i="6"/>
  <c r="C253" i="6"/>
  <c r="U253" i="6"/>
  <c r="X253" i="6"/>
  <c r="AB253" i="6"/>
  <c r="I253" i="6"/>
  <c r="Y253" i="6"/>
  <c r="E285" i="6"/>
  <c r="H285" i="6"/>
  <c r="K285" i="6"/>
  <c r="V285" i="6"/>
  <c r="AC285" i="6"/>
  <c r="T285" i="6"/>
  <c r="K5" i="6"/>
  <c r="O5" i="6"/>
  <c r="F5" i="6"/>
  <c r="J5" i="6"/>
  <c r="V5" i="6"/>
  <c r="J17" i="6"/>
  <c r="V17" i="6"/>
  <c r="W17" i="6"/>
  <c r="AC17" i="6"/>
  <c r="D51" i="6"/>
  <c r="H51" i="6"/>
  <c r="X51" i="6"/>
  <c r="H70" i="6"/>
  <c r="P70" i="6"/>
  <c r="X70" i="6"/>
  <c r="Q78" i="6"/>
  <c r="D105" i="6"/>
  <c r="H105" i="6"/>
  <c r="S105" i="6"/>
  <c r="W126" i="6"/>
  <c r="G138" i="6"/>
  <c r="G125" i="6" s="1"/>
  <c r="O138" i="6"/>
  <c r="O125" i="6" s="1"/>
  <c r="N138" i="6"/>
  <c r="N125" i="6" s="1"/>
  <c r="V138" i="6"/>
  <c r="K138" i="6"/>
  <c r="K125" i="6" s="1"/>
  <c r="AA138" i="6"/>
  <c r="H138" i="6"/>
  <c r="P138" i="6"/>
  <c r="T138" i="6"/>
  <c r="T125" i="6" s="1"/>
  <c r="M138" i="6"/>
  <c r="AC138" i="6"/>
  <c r="AC125" i="6" s="1"/>
  <c r="S178" i="6"/>
  <c r="S125" i="6" s="1"/>
  <c r="V178" i="6"/>
  <c r="Y178" i="6"/>
  <c r="P178" i="6"/>
  <c r="AB189" i="6"/>
  <c r="AB188" i="6" s="1"/>
  <c r="I189" i="6"/>
  <c r="I188" i="6" s="1"/>
  <c r="O227" i="6"/>
  <c r="R240" i="6"/>
  <c r="V240" i="6"/>
  <c r="D253" i="6"/>
  <c r="G253" i="6"/>
  <c r="K253" i="6"/>
  <c r="P285" i="6"/>
  <c r="S285" i="6"/>
  <c r="L17" i="6"/>
  <c r="L4" i="6" s="1"/>
  <c r="K164" i="9"/>
  <c r="K329" i="9" s="1"/>
  <c r="P125" i="4"/>
  <c r="P187" i="4" s="1"/>
  <c r="K7" i="11"/>
  <c r="J222" i="11"/>
  <c r="J333" i="11" s="1"/>
  <c r="I168" i="11"/>
  <c r="U125" i="4"/>
  <c r="Z125" i="4"/>
  <c r="E119" i="10"/>
  <c r="W125" i="4"/>
  <c r="T125" i="4"/>
  <c r="D222" i="11"/>
  <c r="D333" i="11" s="1"/>
  <c r="F125" i="4"/>
  <c r="C125" i="4"/>
  <c r="F218" i="9"/>
  <c r="V187" i="4"/>
  <c r="L7" i="11"/>
  <c r="J125" i="4"/>
  <c r="F53" i="11"/>
  <c r="F7" i="11" s="1"/>
  <c r="O188" i="4"/>
  <c r="E123" i="11"/>
  <c r="F49" i="10"/>
  <c r="F3" i="10" s="1"/>
  <c r="F329" i="10" s="1"/>
  <c r="D88" i="10"/>
  <c r="D3" i="10" s="1"/>
  <c r="D329" i="10" s="1"/>
  <c r="E151" i="10"/>
  <c r="E3" i="10" s="1"/>
  <c r="D164" i="9"/>
  <c r="D329" i="9" s="1"/>
  <c r="H164" i="9"/>
  <c r="H329" i="9" s="1"/>
  <c r="Q4" i="5"/>
  <c r="Q187" i="5" s="1"/>
  <c r="F125" i="5"/>
  <c r="I188" i="5"/>
  <c r="I295" i="5" s="1"/>
  <c r="E96" i="5"/>
  <c r="E4" i="5" s="1"/>
  <c r="D105" i="5"/>
  <c r="D4" i="5" s="1"/>
  <c r="D187" i="5" s="1"/>
  <c r="U105" i="5"/>
  <c r="U4" i="5" s="1"/>
  <c r="U187" i="5" s="1"/>
  <c r="X105" i="5"/>
  <c r="Z125" i="5"/>
  <c r="K240" i="5"/>
  <c r="K188" i="5" s="1"/>
  <c r="AA240" i="5"/>
  <c r="P253" i="5"/>
  <c r="P188" i="5" s="1"/>
  <c r="O240" i="5"/>
  <c r="O188" i="5" s="1"/>
  <c r="R240" i="5"/>
  <c r="D253" i="5"/>
  <c r="D188" i="5" s="1"/>
  <c r="G253" i="5"/>
  <c r="T253" i="5"/>
  <c r="T188" i="5" s="1"/>
  <c r="T295" i="5" s="1"/>
  <c r="W253" i="5"/>
  <c r="P5" i="6"/>
  <c r="G240" i="5"/>
  <c r="G188" i="5" s="1"/>
  <c r="J240" i="5"/>
  <c r="J188" i="5" s="1"/>
  <c r="W240" i="5"/>
  <c r="Z240" i="5"/>
  <c r="O253" i="5"/>
  <c r="AB253" i="5"/>
  <c r="AB188" i="5" s="1"/>
  <c r="AB5" i="6"/>
  <c r="AB4" i="6" s="1"/>
  <c r="Z96" i="6"/>
  <c r="G105" i="6"/>
  <c r="G4" i="6" s="1"/>
  <c r="M105" i="6"/>
  <c r="M4" i="6" s="1"/>
  <c r="W105" i="6"/>
  <c r="W4" i="6" s="1"/>
  <c r="AC105" i="6"/>
  <c r="R138" i="6"/>
  <c r="R125" i="6" s="1"/>
  <c r="X138" i="6"/>
  <c r="X125" i="6" s="1"/>
  <c r="F138" i="6"/>
  <c r="Q189" i="6"/>
  <c r="T189" i="6"/>
  <c r="T188" i="6" s="1"/>
  <c r="G189" i="6"/>
  <c r="G188" i="6" s="1"/>
  <c r="G227" i="6"/>
  <c r="J227" i="6"/>
  <c r="N227" i="6"/>
  <c r="N188" i="6" s="1"/>
  <c r="AC188" i="6"/>
  <c r="S78" i="6"/>
  <c r="E105" i="6"/>
  <c r="E4" i="6" s="1"/>
  <c r="O105" i="6"/>
  <c r="O4" i="6" s="1"/>
  <c r="O187" i="6" s="1"/>
  <c r="U105" i="6"/>
  <c r="I138" i="6"/>
  <c r="I125" i="6" s="1"/>
  <c r="E188" i="6"/>
  <c r="U188" i="6"/>
  <c r="W227" i="6"/>
  <c r="Z227" i="6"/>
  <c r="Z188" i="6" s="1"/>
  <c r="K78" i="6"/>
  <c r="K4" i="6" s="1"/>
  <c r="I96" i="6"/>
  <c r="I4" i="6" s="1"/>
  <c r="Y96" i="6"/>
  <c r="F105" i="6"/>
  <c r="V105" i="6"/>
  <c r="V4" i="6" s="1"/>
  <c r="P126" i="6"/>
  <c r="P125" i="6" s="1"/>
  <c r="C138" i="6"/>
  <c r="J138" i="6"/>
  <c r="J125" i="6" s="1"/>
  <c r="Q138" i="6"/>
  <c r="Q125" i="6" s="1"/>
  <c r="W138" i="6"/>
  <c r="W125" i="6" s="1"/>
  <c r="E138" i="6"/>
  <c r="E125" i="6" s="1"/>
  <c r="D189" i="6"/>
  <c r="H189" i="6"/>
  <c r="H188" i="6" s="1"/>
  <c r="V189" i="6"/>
  <c r="V188" i="6" s="1"/>
  <c r="F227" i="6"/>
  <c r="F188" i="6" s="1"/>
  <c r="K240" i="6"/>
  <c r="O240" i="6"/>
  <c r="O188" i="6" s="1"/>
  <c r="O295" i="6" s="1"/>
  <c r="U295" i="5" l="1"/>
  <c r="N187" i="6"/>
  <c r="K329" i="10"/>
  <c r="L329" i="10"/>
  <c r="C329" i="9"/>
  <c r="K187" i="4"/>
  <c r="K295" i="4" s="1"/>
  <c r="V187" i="6"/>
  <c r="J187" i="4"/>
  <c r="J295" i="4" s="1"/>
  <c r="W187" i="4"/>
  <c r="D4" i="6"/>
  <c r="D187" i="6" s="1"/>
  <c r="W187" i="5"/>
  <c r="S4" i="5"/>
  <c r="C3" i="10"/>
  <c r="C329" i="10" s="1"/>
  <c r="Y187" i="4"/>
  <c r="Y295" i="4" s="1"/>
  <c r="H7" i="11"/>
  <c r="H333" i="11" s="1"/>
  <c r="K188" i="6"/>
  <c r="D188" i="6"/>
  <c r="D295" i="6" s="1"/>
  <c r="F4" i="6"/>
  <c r="J188" i="6"/>
  <c r="J295" i="6" s="1"/>
  <c r="Q188" i="6"/>
  <c r="G187" i="6"/>
  <c r="G295" i="5"/>
  <c r="P295" i="5"/>
  <c r="Z187" i="5"/>
  <c r="E7" i="11"/>
  <c r="E333" i="11" s="1"/>
  <c r="L333" i="11"/>
  <c r="I333" i="11"/>
  <c r="P295" i="4"/>
  <c r="V125" i="6"/>
  <c r="J4" i="6"/>
  <c r="J187" i="6" s="1"/>
  <c r="T4" i="6"/>
  <c r="T187" i="6" s="1"/>
  <c r="T295" i="6" s="1"/>
  <c r="AA4" i="6"/>
  <c r="M125" i="6"/>
  <c r="M187" i="6" s="1"/>
  <c r="M295" i="6" s="1"/>
  <c r="U188" i="5"/>
  <c r="N188" i="5"/>
  <c r="X125" i="5"/>
  <c r="L4" i="5"/>
  <c r="L187" i="5" s="1"/>
  <c r="L295" i="5" s="1"/>
  <c r="O4" i="5"/>
  <c r="O187" i="5" s="1"/>
  <c r="O295" i="5" s="1"/>
  <c r="F4" i="5"/>
  <c r="C3" i="9"/>
  <c r="AB188" i="4"/>
  <c r="U4" i="4"/>
  <c r="AC4" i="4"/>
  <c r="AC187" i="4" s="1"/>
  <c r="AC295" i="4" s="1"/>
  <c r="E187" i="6"/>
  <c r="E295" i="6" s="1"/>
  <c r="C125" i="6"/>
  <c r="C187" i="6" s="1"/>
  <c r="Y4" i="6"/>
  <c r="Y187" i="6" s="1"/>
  <c r="Y295" i="6" s="1"/>
  <c r="W188" i="6"/>
  <c r="S4" i="6"/>
  <c r="S187" i="6" s="1"/>
  <c r="S295" i="6" s="1"/>
  <c r="F125" i="6"/>
  <c r="AC4" i="6"/>
  <c r="AC187" i="6" s="1"/>
  <c r="Z4" i="6"/>
  <c r="Z188" i="5"/>
  <c r="Z295" i="5" s="1"/>
  <c r="P4" i="6"/>
  <c r="D295" i="5"/>
  <c r="E187" i="5"/>
  <c r="E295" i="5" s="1"/>
  <c r="F187" i="5"/>
  <c r="F295" i="5" s="1"/>
  <c r="E329" i="10"/>
  <c r="O295" i="4"/>
  <c r="C187" i="4"/>
  <c r="C295" i="4" s="1"/>
  <c r="R188" i="6"/>
  <c r="Q4" i="6"/>
  <c r="N4" i="6"/>
  <c r="Z125" i="6"/>
  <c r="V187" i="5"/>
  <c r="Y125" i="6"/>
  <c r="F188" i="5"/>
  <c r="M125" i="5"/>
  <c r="M187" i="5" s="1"/>
  <c r="M295" i="5" s="1"/>
  <c r="H4" i="5"/>
  <c r="J164" i="9"/>
  <c r="Q188" i="5"/>
  <c r="Q295" i="5" s="1"/>
  <c r="P4" i="5"/>
  <c r="P187" i="5" s="1"/>
  <c r="K4" i="5"/>
  <c r="K187" i="5" s="1"/>
  <c r="K295" i="5" s="1"/>
  <c r="L222" i="11"/>
  <c r="N187" i="4"/>
  <c r="N295" i="4" s="1"/>
  <c r="AB4" i="4"/>
  <c r="AB187" i="4" s="1"/>
  <c r="R187" i="4"/>
  <c r="R295" i="4" s="1"/>
  <c r="AC188" i="4"/>
  <c r="Q187" i="6"/>
  <c r="N295" i="6"/>
  <c r="R187" i="6"/>
  <c r="AB295" i="5"/>
  <c r="J295" i="5"/>
  <c r="U187" i="4"/>
  <c r="U295" i="4" s="1"/>
  <c r="U125" i="6"/>
  <c r="AC187" i="5"/>
  <c r="AC295" i="5" s="1"/>
  <c r="N187" i="5"/>
  <c r="G333" i="11"/>
  <c r="C188" i="6"/>
  <c r="P188" i="4"/>
  <c r="C333" i="11"/>
  <c r="K168" i="11"/>
  <c r="K333" i="11" s="1"/>
  <c r="L329" i="9"/>
  <c r="P187" i="6"/>
  <c r="P295" i="6" s="1"/>
  <c r="U4" i="6"/>
  <c r="G295" i="6"/>
  <c r="X187" i="6"/>
  <c r="X295" i="6" s="1"/>
  <c r="AB187" i="6"/>
  <c r="AB295" i="6" s="1"/>
  <c r="W188" i="5"/>
  <c r="W295" i="5" s="1"/>
  <c r="R188" i="5"/>
  <c r="X4" i="5"/>
  <c r="F333" i="11"/>
  <c r="V295" i="4"/>
  <c r="F187" i="4"/>
  <c r="T187" i="4"/>
  <c r="T295" i="4" s="1"/>
  <c r="Z187" i="4"/>
  <c r="Z295" i="4" s="1"/>
  <c r="L187" i="6"/>
  <c r="L295" i="6" s="1"/>
  <c r="AA125" i="6"/>
  <c r="H4" i="6"/>
  <c r="H187" i="6" s="1"/>
  <c r="H295" i="6" s="1"/>
  <c r="S125" i="5"/>
  <c r="S187" i="5" s="1"/>
  <c r="S295" i="5" s="1"/>
  <c r="AA187" i="5"/>
  <c r="AA295" i="5" s="1"/>
  <c r="V188" i="5"/>
  <c r="H125" i="5"/>
  <c r="J329" i="9"/>
  <c r="E218" i="9"/>
  <c r="E329" i="9" s="1"/>
  <c r="M4" i="5"/>
  <c r="AB4" i="5"/>
  <c r="AB187" i="5" s="1"/>
  <c r="R4" i="5"/>
  <c r="R187" i="5" s="1"/>
  <c r="W188" i="4"/>
  <c r="S188" i="6"/>
  <c r="L3" i="10"/>
  <c r="F188" i="4"/>
  <c r="F295" i="4" s="1"/>
  <c r="I4" i="4"/>
  <c r="I187" i="4" s="1"/>
  <c r="I295" i="4" s="1"/>
  <c r="M187" i="4"/>
  <c r="M295" i="4" s="1"/>
  <c r="G3" i="9"/>
  <c r="G329" i="9" s="1"/>
  <c r="V4" i="5"/>
  <c r="W295" i="6"/>
  <c r="I187" i="6"/>
  <c r="I295" i="6" s="1"/>
  <c r="F329" i="9"/>
  <c r="V295" i="6"/>
  <c r="W187" i="6"/>
  <c r="AC295" i="6"/>
  <c r="Q295" i="6"/>
  <c r="K187" i="6"/>
  <c r="AB295" i="4" l="1"/>
  <c r="U187" i="6"/>
  <c r="U295" i="6" s="1"/>
  <c r="X187" i="5"/>
  <c r="X295" i="5" s="1"/>
  <c r="N295" i="5"/>
  <c r="W295" i="4"/>
  <c r="R295" i="5"/>
  <c r="Z187" i="6"/>
  <c r="Z295" i="6" s="1"/>
  <c r="H187" i="5"/>
  <c r="H295" i="5" s="1"/>
  <c r="R295" i="6"/>
  <c r="K295" i="6"/>
  <c r="V295" i="5"/>
  <c r="AA187" i="6"/>
  <c r="AA295" i="6" s="1"/>
  <c r="F187" i="6"/>
  <c r="F295" i="6" s="1"/>
  <c r="C295" i="6"/>
</calcChain>
</file>

<file path=xl/sharedStrings.xml><?xml version="1.0" encoding="utf-8"?>
<sst xmlns="http://schemas.openxmlformats.org/spreadsheetml/2006/main" count="2126" uniqueCount="661">
  <si>
    <t>Račun iz rač. plana</t>
  </si>
  <si>
    <t>NAZIV</t>
  </si>
  <si>
    <t>Porez i prirez na dohodak (AOP 004 do 009 - 010 - 011)</t>
  </si>
  <si>
    <t>Porez i prirez na dohodak od nesamostalnog rada</t>
  </si>
  <si>
    <t>Porez i prirez na dohodak od samostalnih djelatnosti</t>
  </si>
  <si>
    <t>Porez i prirez na dohodak od imovine i imovinskih prava</t>
  </si>
  <si>
    <t>Porez i prirez na dohodak od kapitala</t>
  </si>
  <si>
    <t>Porez i prirez na dohodak po godišnjoj prijavi</t>
  </si>
  <si>
    <t xml:space="preserve">Porez i prirez na dohodak utvrđen u postupku nadzora za prethodne godine </t>
  </si>
  <si>
    <t>Povrat poreza i prireza na dohodak po godišnjoj prijavi</t>
  </si>
  <si>
    <t>Povrat više ostvarenog poreza na dohodak za decentralizirane funkcije</t>
  </si>
  <si>
    <t>Porez na dobit (AOP 013 do 016 - 017)</t>
  </si>
  <si>
    <t>Porez na dobit od poduzetnika</t>
  </si>
  <si>
    <t>Porez na dobit po odbitku na naknade za korištenje prava i za usluge</t>
  </si>
  <si>
    <t>Porez na dobit po odbitku na kamate, dividende i udjele u dobiti</t>
  </si>
  <si>
    <t>Porez na dobit po godišnjoj prijavi</t>
  </si>
  <si>
    <t>Povrat poreza na dobit po godišnjoj prijavi</t>
  </si>
  <si>
    <t>Porezi na imovinu (AOP 019 do 023)</t>
  </si>
  <si>
    <t>Stalni porezi na nepokretnu imovinu</t>
  </si>
  <si>
    <t>Porez na nasljedstva i darove</t>
  </si>
  <si>
    <t>Porez na kapitalne i financijske transakcije</t>
  </si>
  <si>
    <t>Povremeni porezi na imovinu</t>
  </si>
  <si>
    <t>Ostali stalni porezi na imovinu</t>
  </si>
  <si>
    <t xml:space="preserve">Porezi na robu i usluge (AOP 025 do 031) </t>
  </si>
  <si>
    <t>Porez na dodanu vrijednost</t>
  </si>
  <si>
    <t>Porez na promet</t>
  </si>
  <si>
    <t xml:space="preserve">Posebni porezi i trošarine </t>
  </si>
  <si>
    <t>Porezi na korištenje dobara ili izvođenje aktivnosti</t>
  </si>
  <si>
    <t>Ostali porezi na robu i usluge</t>
  </si>
  <si>
    <t>Porez na dobitke od igara na sreću i ostali porezi od igara na sreću</t>
  </si>
  <si>
    <t>Naknade za priređivanje igara na sreću</t>
  </si>
  <si>
    <t>Porezi na međunarodnu trgovinu i transakcije (AOP 033+034)</t>
  </si>
  <si>
    <t>Carine i carinske pristojbe</t>
  </si>
  <si>
    <t>Ostali porezi na međunarodnu trgovinu i transakcije</t>
  </si>
  <si>
    <t>Ostali prihodi od poreza (AOP 036 do 038)</t>
  </si>
  <si>
    <t>Ostali prihodi od poreza koje plaćaju pravne osobe</t>
  </si>
  <si>
    <t>Ostali prihodi od poreza koje plaćaju fizičke osobe</t>
  </si>
  <si>
    <t>Ostali neraspoređeni prihodi od poreza</t>
  </si>
  <si>
    <t xml:space="preserve">Doprinosi za zdravstveno osiguranje (AOP 041+042) </t>
  </si>
  <si>
    <t xml:space="preserve">Doprinosi za obvezno zdravstveno osiguranje </t>
  </si>
  <si>
    <t>Doprinosi za obvezno zdravstveno osiguranje za slučaj ozljede na radu</t>
  </si>
  <si>
    <t>Doprinosi za mirovinsko osiguranje (AOP 044)</t>
  </si>
  <si>
    <t xml:space="preserve">Doprinosi za mirovinsko osiguranje </t>
  </si>
  <si>
    <t>Doprinosi za zapošljavanje (AOP 046)</t>
  </si>
  <si>
    <t>Doprinosi za obvezno osiguranje u slučaju nezaposlenosti</t>
  </si>
  <si>
    <t>Tekuće pomoći od inozemnih vlada</t>
  </si>
  <si>
    <t>Kapitalne pomoći od inozemnih vlada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</si>
  <si>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</si>
  <si>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</si>
  <si>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</si>
  <si>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</si>
  <si>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 xml:space="preserve">Tekuće pomoći proračunu iz drugih proračuna </t>
  </si>
  <si>
    <t xml:space="preserve">Kapitalne pomoći proračunu iz drugih proračuna </t>
  </si>
  <si>
    <t>Tekuće pomoći od izvanproračunskih korisnika</t>
  </si>
  <si>
    <t xml:space="preserve">Kapitalne pomoći od izvanproračunskih korisnika </t>
  </si>
  <si>
    <t>Tekuće pomoći izravnanja za decentralizirane funkcije</t>
  </si>
  <si>
    <t>Kapitalne pomoći izravnanja za decentralizirane funkcije</t>
  </si>
  <si>
    <t>636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</si>
  <si>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</si>
  <si>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</si>
  <si>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</si>
  <si>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</si>
  <si>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</si>
  <si>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6381</t>
  </si>
  <si>
    <t>Tekuće pomoći iz državnog proračuna temeljem prijenosa  EU sredstava</t>
  </si>
  <si>
    <t>6382</t>
  </si>
  <si>
    <t>Kapitalne pomoći iz državnog proračuna temeljem prijenosa  EU sredstava</t>
  </si>
  <si>
    <t>Prihodi od kamata po vrijednosnim papirima</t>
  </si>
  <si>
    <t>Kamate za ostale vrijednosne papire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</si>
  <si>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</si>
  <si>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</si>
  <si>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</si>
  <si>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</si>
  <si>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</si>
  <si>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</si>
  <si>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Naknade za koncesije</t>
  </si>
  <si>
    <t>Prihodi od zakupa i iznajmljivanja imovine</t>
  </si>
  <si>
    <t>Naknada za korištenje nefinancijske imovine</t>
  </si>
  <si>
    <t>Naknade za ceste</t>
  </si>
  <si>
    <t>6425</t>
  </si>
  <si>
    <t>Prihodi od prodaje kratkotrajne nefinancijske imovine</t>
  </si>
  <si>
    <t>Ostali prihodi od nefinancijske imovine</t>
  </si>
  <si>
    <t>Prihodi od kamata na dane zajmove međunarodnim organizacijama, institucijama i tijelima EU te inozemnim vladama</t>
  </si>
  <si>
    <t>Prihodi od kamata na dane zajmove neprofitnim organizacijama, građanima i kućanstvima</t>
  </si>
  <si>
    <t>Prihodi od kamata na dane zajmove kreditnim i ostalim financijskim institucijama u javnom sektoru</t>
  </si>
  <si>
    <t>Prihodi od kamata na dane zajmove trgovačkim društvima u javnom sektoru</t>
  </si>
  <si>
    <t>Prihodi od kamata na dane zajmove kreditnim i ostalim financijskim institucijama izvan javnog sektora</t>
  </si>
  <si>
    <t>Prihodi od kamata na dane zajmove trgovačkim društvima i obrtnicima izvan javnog sektora</t>
  </si>
  <si>
    <t>Prihodi od kamata na dane zajmove drugim razinama vlasti</t>
  </si>
  <si>
    <t>644</t>
  </si>
  <si>
    <t>6442</t>
  </si>
  <si>
    <t>Prihodi od kamata na dane zajmove neprofitnim organizacijama, građanima i kućanstvima po protestiranim jamstvima</t>
  </si>
  <si>
    <t>6443</t>
  </si>
  <si>
    <t>Prihodi od kamata na dane zajmove kreditnim i ostalim financijskim institucijama u javnom sektoru  po protestiranim jamstvima</t>
  </si>
  <si>
    <t>6444</t>
  </si>
  <si>
    <t>Prihodi od kamata na dane zajmove trgovačkim društvima u javnom sektoru po protestiranim jamstvima</t>
  </si>
  <si>
    <t>6445</t>
  </si>
  <si>
    <t>Prihodi od kamata na dane zajmove kreditnim i ostalim financijskim institucijama izvan javnog sektora po protestiranim jamstvima</t>
  </si>
  <si>
    <t>6446</t>
  </si>
  <si>
    <t>Prihodi od kamata na dane zajmove trgovačkim društvima i obrtnicima izvan javnog sektora po protestiranim jamstvima</t>
  </si>
  <si>
    <t>6447</t>
  </si>
  <si>
    <t>Prihodi od kamata na dane zajmove drugim razinama vlasti po protestiranim jamstvima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</si>
  <si>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</si>
  <si>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</si>
  <si>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</si>
  <si>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</si>
  <si>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Prihodi državne uprave</t>
  </si>
  <si>
    <t>Prihodi vodnog gospodarstva</t>
  </si>
  <si>
    <t>Doprinosi za šume</t>
  </si>
  <si>
    <t>Mjesni samodoprinos</t>
  </si>
  <si>
    <t>Ostali nespomenuti prihodi</t>
  </si>
  <si>
    <t>Naknade od financijske imovine</t>
  </si>
  <si>
    <t>6528</t>
  </si>
  <si>
    <t>Prihodi od novčane naknade poslodavca zbog nezapošljavanja osoba s invaliditetom</t>
  </si>
  <si>
    <t>Komunalni doprinosi</t>
  </si>
  <si>
    <t>Komunalne naknade</t>
  </si>
  <si>
    <t>Naknade za priključak</t>
  </si>
  <si>
    <t>Prihodi od prodaje proizvoda i robe</t>
  </si>
  <si>
    <t>Prihodi od pruženih usluga</t>
  </si>
  <si>
    <t>Tekuće donacije</t>
  </si>
  <si>
    <t>Kapitalne donacije</t>
  </si>
  <si>
    <t>Prihodi iz  nadležnog proračuna za financiranje rashoda poslovanja</t>
  </si>
  <si>
    <t>Prihodi iz nadležnog proračuna za financiranje rashoda za nabavu nefinancijske imovine</t>
  </si>
  <si>
    <t>6714</t>
  </si>
  <si>
    <t>Prihodi od nadležnog proračuna za financiranje izdataka za financijsku imovinu i  otplatu zajmova</t>
  </si>
  <si>
    <t>673</t>
  </si>
  <si>
    <t>6731</t>
  </si>
  <si>
    <t>Prihodi od HZZO-a na temelju ugovornih obveza</t>
  </si>
  <si>
    <t>Kazne za carinske prekršaje</t>
  </si>
  <si>
    <t>Kazne za devizne prekršaje</t>
  </si>
  <si>
    <t>Kazne za porezne prekršaje</t>
  </si>
  <si>
    <t>Kazne za prekršaje trgovačkih društava - privredne prijestupe</t>
  </si>
  <si>
    <t>Kazne i druge mjere u kaznenom postupku</t>
  </si>
  <si>
    <t>Kazne za prekršaje na kulturnim dobrima</t>
  </si>
  <si>
    <t>Upravne mjere</t>
  </si>
  <si>
    <t>Ostale kazne</t>
  </si>
  <si>
    <t>Ostali prihodi</t>
  </si>
  <si>
    <t>Zemljište</t>
  </si>
  <si>
    <t>Rudna bogatstva</t>
  </si>
  <si>
    <t>Prihodi od prodaje ostale prirodne materijalne imovine</t>
  </si>
  <si>
    <t>Patenti</t>
  </si>
  <si>
    <t>Koncesije</t>
  </si>
  <si>
    <t>Licence</t>
  </si>
  <si>
    <t>Ostala prava</t>
  </si>
  <si>
    <t>Goodwill</t>
  </si>
  <si>
    <t>Ostala nematerijalna imovina</t>
  </si>
  <si>
    <t>Stambeni objekti</t>
  </si>
  <si>
    <t>Poslovni objekti</t>
  </si>
  <si>
    <t>Ceste, željeznice i ostali prometni objekti</t>
  </si>
  <si>
    <t>Ostali građevinski objekti</t>
  </si>
  <si>
    <t>Uredska oprema i namještaj</t>
  </si>
  <si>
    <t xml:space="preserve">Komunikacijska oprema 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</si>
  <si>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</si>
  <si>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</si>
  <si>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</si>
  <si>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</si>
  <si>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</si>
  <si>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>7228</t>
  </si>
  <si>
    <t>Vojna oprema</t>
  </si>
  <si>
    <t>Prijevozna sredstva u cestovnom prometu</t>
  </si>
  <si>
    <t>Prijevozna sredstva u željezničkom prometu</t>
  </si>
  <si>
    <t>Prijevozna sredstva u pomorskom i riječnom prometu</t>
  </si>
  <si>
    <t>Prijevozna sredstva u zračnom prometu</t>
  </si>
  <si>
    <t>Knjige</t>
  </si>
  <si>
    <t xml:space="preserve">Knjige </t>
  </si>
  <si>
    <t>Umjetnička djela (izložena u galerijama, muzejima i slično)</t>
  </si>
  <si>
    <t>Muzejski izlošci i predmeti prirodnih rijetkosti</t>
  </si>
  <si>
    <t>Ostale nespomenute izložbene vrijednosti</t>
  </si>
  <si>
    <t>Višegodišnji nasadi</t>
  </si>
  <si>
    <t>Osnovno stado</t>
  </si>
  <si>
    <t>Istraživanje rudnih bogatstava</t>
  </si>
  <si>
    <t xml:space="preserve">Ulaganja u računalne programe </t>
  </si>
  <si>
    <t>Umjetnička, literarna i znanstvena djela</t>
  </si>
  <si>
    <t>Ostala nematerijalna proizvedena imovina</t>
  </si>
  <si>
    <t>Plemeniti metali i drago kamenje</t>
  </si>
  <si>
    <t>Pohranjene knjige, umjetnička djela i slične vrijednosti</t>
  </si>
  <si>
    <t>Strateške zalihe</t>
  </si>
  <si>
    <t>Obveznice - tuzemne</t>
  </si>
  <si>
    <t>Obveznice - inozemne</t>
  </si>
  <si>
    <t>Opcije i drugi financijski derivati - tuzemni</t>
  </si>
  <si>
    <t>Opcije i drugi financijski derivati - inozemni</t>
  </si>
  <si>
    <t>Dionice i udjeli u glavnici kreditnih institucija u javnom sektoru</t>
  </si>
  <si>
    <t>Dionice i udjeli u glavnici osiguravajućih društava u javnom sektoru</t>
  </si>
  <si>
    <t>Dionice i udjeli u glavnici ostalih financijskih institucija u javnom sektoru</t>
  </si>
  <si>
    <t>Dionice i udjeli u glavnici trgovačkih društava u javnom sektoru</t>
  </si>
  <si>
    <t>Dionice i udjeli u glavnici tuzemnih trgovačkih društava izvan javnog sektora</t>
  </si>
  <si>
    <t>Dionice i udjeli u glavnici inozemnih trgovačkih društava</t>
  </si>
  <si>
    <t>Ostali inozemni vrijednosni papiri</t>
  </si>
  <si>
    <t>Aktivnost / projekt →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</si>
  <si>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</si>
  <si>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</si>
  <si>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</si>
  <si>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</si>
  <si>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</si>
  <si>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Doprinosi za mirovinsko osiguranje</t>
  </si>
  <si>
    <t>Doprinosi za obvezno zdravstveno osiguranje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</si>
  <si>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</si>
  <si>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</si>
  <si>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</si>
  <si>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</si>
  <si>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</si>
  <si>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</si>
  <si>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</si>
  <si>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</si>
  <si>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</si>
  <si>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Vojna sredstva za jednokratnu upotrebu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</si>
  <si>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</si>
  <si>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</si>
  <si>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</si>
  <si>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</si>
  <si>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</si>
  <si>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</si>
  <si>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</si>
  <si>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</si>
  <si>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</si>
  <si>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</si>
  <si>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</si>
  <si>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</si>
  <si>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</si>
  <si>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</si>
  <si>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</si>
  <si>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</si>
  <si>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3296</t>
  </si>
  <si>
    <t>Troškovi sudskih postupaka</t>
  </si>
  <si>
    <t xml:space="preserve">Ostali nespomenuti rashodi poslovanja </t>
  </si>
  <si>
    <t>Kamate za izdane trezorske zapise</t>
  </si>
  <si>
    <t>Kamate za izdane mjenice</t>
  </si>
  <si>
    <t>Kamate za izdane obveznice</t>
  </si>
  <si>
    <t>Kamate za primljene kredite i zajmove od međunarodnih organizacija, institucija i tijela EU te inozemnih vlada</t>
  </si>
  <si>
    <t>Kamate za primljene kredite i zajmove od kreditnih i ostalih financijskih institucija u javnom sektoru</t>
  </si>
  <si>
    <t>Kamate za primljene kredite i zajmove od kreditnih i ostalih financijskih institucija izvan javnog sektora</t>
  </si>
  <si>
    <t>Kamate za odobrene, a nerealizirane kredite i zajmove</t>
  </si>
  <si>
    <t>Kamate za primljene zajmove od trgovačkih društava u javnom sektoru</t>
  </si>
  <si>
    <t>Kamate za primljene zajmove od trgovačkih društava i obrtnika izvan javnog sektora</t>
  </si>
  <si>
    <t>Kamate za primljene zajmove od drugih razina vlasti</t>
  </si>
  <si>
    <t>Bankarske usluge i usluge platnog prometa</t>
  </si>
  <si>
    <t>Negativne tečajne razlike i razlike zbog primjene valutne klauzule</t>
  </si>
  <si>
    <t xml:space="preserve">Zatezne kamate </t>
  </si>
  <si>
    <t>Ostali nespomenuti financijski rashodi</t>
  </si>
  <si>
    <t>Subvencije kreditnim i ostalim financijskim institucijama u javnom sektoru</t>
  </si>
  <si>
    <t>Subvencije trgovačkim društvima u javnom sektoru</t>
  </si>
  <si>
    <t>Subvencije kreditnim i ostalim financijskim institucijama izvan javnog sektora</t>
  </si>
  <si>
    <t>Subvencije trgovačkim društvima izvan javnog sektora</t>
  </si>
  <si>
    <t>Subvencije poljoprivrednicima i obrtnicima</t>
  </si>
  <si>
    <t>Tekuće pomoći inozemnim vladama</t>
  </si>
  <si>
    <t>Kapitalne pomoći inozemnim vladama</t>
  </si>
  <si>
    <t>Tekuće pomoći međunarodnim organizacijama te institucijama i tijelima EU</t>
  </si>
  <si>
    <t>Kapitalne pomoći međunarodnim organizacijama te institucijama i tijelima EU</t>
  </si>
  <si>
    <t>Tekuće pomoći unutar općeg proračuna</t>
  </si>
  <si>
    <t xml:space="preserve">Kapitalne pomoći unutar općeg proračuna </t>
  </si>
  <si>
    <t>366</t>
  </si>
  <si>
    <t>3661</t>
  </si>
  <si>
    <t>Tekuće pomoći proračunskim korisnicima drugih proračuna</t>
  </si>
  <si>
    <t>3662</t>
  </si>
  <si>
    <t>Kapitalne pomoći proračunskim korisnicima drugih proračuna</t>
  </si>
  <si>
    <t>367</t>
  </si>
  <si>
    <t>3671</t>
  </si>
  <si>
    <t>Prijenosi proračunskim korisnicima iz nadležnog proračuna za financiranje redovne djelatnosti</t>
  </si>
  <si>
    <t>368</t>
  </si>
  <si>
    <t>3681</t>
  </si>
  <si>
    <t>Tekuće pomoći temeljem prijenosa EU sredstava</t>
  </si>
  <si>
    <t>3682</t>
  </si>
  <si>
    <t>Kapitalne pomoći temeljem prijenosa EU sredstava</t>
  </si>
  <si>
    <t>Naknade građanima i kućanstvima u novcu - neposredno ili putem ustanova izvan javnog sektora</t>
  </si>
  <si>
    <t>Naknade građanima i kućanstvima u naravi - neposredno ili putem ustanova izvan javnog sektora</t>
  </si>
  <si>
    <t>3713</t>
  </si>
  <si>
    <t>Naknade građanima i kućanstvima u novcu - putem ustanova u javnom sektoru</t>
  </si>
  <si>
    <t>3714</t>
  </si>
  <si>
    <t>Naknade građanima i kućanstvima u naravi - putem ustanova u javnom sektoru</t>
  </si>
  <si>
    <t xml:space="preserve">Naknade građanima i kućanstvima u novcu </t>
  </si>
  <si>
    <t>Naknade građanima i kućanstvima u naravi</t>
  </si>
  <si>
    <t>Tekuće donacije u novcu</t>
  </si>
  <si>
    <t>Tekuće donacije u naravi</t>
  </si>
  <si>
    <t>Kapitalne donacije neprofitnim organizacijama</t>
  </si>
  <si>
    <t>Kapitalne donacije građanima i kućanstvima</t>
  </si>
  <si>
    <t>Naknade šteta pravnim i fizičkim osobama</t>
  </si>
  <si>
    <t>Penali, ležarine i drugo</t>
  </si>
  <si>
    <t xml:space="preserve">Naknade šteta zaposlenicima </t>
  </si>
  <si>
    <t>Ugovorene kazne i ostale naknade šteta</t>
  </si>
  <si>
    <t>3835</t>
  </si>
  <si>
    <t>384</t>
  </si>
  <si>
    <t>3841</t>
  </si>
  <si>
    <t xml:space="preserve">Tekući prijenosi EU sredstava subjektima izvan općeg proračuna </t>
  </si>
  <si>
    <t>3842</t>
  </si>
  <si>
    <t xml:space="preserve">Kapitalni prijenosi EU sredstava subjektima izvan općeg proračuna </t>
  </si>
  <si>
    <t>Kapitalne pomoći kreditnim i ostalim financijskim institucijama te trgovačkim društvima u javnom sektoru</t>
  </si>
  <si>
    <t>Kapitalne pomoći kreditnim i ostalim financijskim institucijama te trgovačkim društvima izvan javnog sektora</t>
  </si>
  <si>
    <t>Kapitalne pomoći poljoprivrednicima i obrtnicima</t>
  </si>
  <si>
    <t>Ostala prirodna materijalna imovina</t>
  </si>
  <si>
    <t>Komunikacijska oprema</t>
  </si>
  <si>
    <t>4228</t>
  </si>
  <si>
    <t xml:space="preserve">Višegodišnji nasadi </t>
  </si>
  <si>
    <t>Rashodi za nabavu plemenitih metala i ostalih pohranjenih vrijednosti (AOP 381)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</si>
  <si>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</si>
  <si>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</si>
  <si>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</si>
  <si>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</si>
  <si>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 xml:space="preserve"> </t>
  </si>
  <si>
    <t>Dani zajmovi međunarodnim organizacijama</t>
  </si>
  <si>
    <t>Dani zajmovi institucijama i tijelima EU</t>
  </si>
  <si>
    <t>Dani zajmovi inozemnim vladama u EU</t>
  </si>
  <si>
    <t>Dani zajmovi inozemnim vladama izvan EU</t>
  </si>
  <si>
    <t>Dani zajmovi neprofitnim organizacijama, građanima i kućanstvima u tuzemstvu</t>
  </si>
  <si>
    <t>Dani zajmovi neprofitnim organizacijama, građanima i kućanstvima u inozemstvu</t>
  </si>
  <si>
    <t>Dani zajmovi kreditnim institucijama u javnom sektoru</t>
  </si>
  <si>
    <t>Dani zajmovi osiguravajućim društvima u javnom sektoru</t>
  </si>
  <si>
    <t>Dani zajmovi ostalim financijskim institucijama u javnom sektoru</t>
  </si>
  <si>
    <t>Dani zajmovi tuzemnim kreditnim institucijama izvan javnog sektora</t>
  </si>
  <si>
    <t>Dani zajmovi tuzemnim osiguravajućim društvima izvan javnog sektora</t>
  </si>
  <si>
    <t>Dani zajmovi ostalim tuzemnim financijskim institucijama izvan javnog sektora</t>
  </si>
  <si>
    <t>Dani zajmovi inozemnim kreditnim institucijama</t>
  </si>
  <si>
    <t>Dani zajmovi inozemnim osiguravajućim društvima</t>
  </si>
  <si>
    <t>Dani zajmovi ostalim inozemnim financijskim institucijama</t>
  </si>
  <si>
    <t>Dani zajmovi tuzemnim trgovačkim društvima izvan javnog sektora</t>
  </si>
  <si>
    <t>Dani zajmovi tuzemnim obrtnicima</t>
  </si>
  <si>
    <t>Dani zajmovi inozemnim trgovačkim društvima</t>
  </si>
  <si>
    <t>Dani zajmovi inozemnim obrtnicima</t>
  </si>
  <si>
    <t>Dani zajmovi državnom proračunu</t>
  </si>
  <si>
    <t>Dani zajmovi županijskim proračunima</t>
  </si>
  <si>
    <t>Dani zajmovi gradskim proračunima</t>
  </si>
  <si>
    <t>Dani zajmovi općinskim proračunima</t>
  </si>
  <si>
    <t>Dani zajmovi HZMO-u, HZZ-u i HZZO-u</t>
  </si>
  <si>
    <t>Dani zajmovi ostalim izvanproračunskim korisnicima državnog proračuna</t>
  </si>
  <si>
    <t>Dani zajmovi izvanproračunskim korisnicima županijskih, gradskih i općinskih proračuna</t>
  </si>
  <si>
    <t>518</t>
  </si>
  <si>
    <t>5181</t>
  </si>
  <si>
    <t>Izdaci za depozite u kreditnim i ostalim financijskim institucijama - tuzemni</t>
  </si>
  <si>
    <t>5182</t>
  </si>
  <si>
    <t>Izdaci za depozite u kreditnim i ostalim financijskim institucijama - inozemni</t>
  </si>
  <si>
    <t>5183</t>
  </si>
  <si>
    <t xml:space="preserve">Izdaci za jamčevne pologe </t>
  </si>
  <si>
    <t xml:space="preserve">Komercijalni i blagajnički zapisi - tuzemni </t>
  </si>
  <si>
    <t>Komercijalni i blagajnički zapisi - inozemni</t>
  </si>
  <si>
    <t xml:space="preserve">Ostali tuzemni vrijednosni papiri </t>
  </si>
  <si>
    <t>Dionice i udjeli u glavnici tuzemnih kreditnih i ostalih financijskih institucija izvan javnog sektora</t>
  </si>
  <si>
    <t>Dionice i udjeli u glavnici inozemnih kreditnih i ostalih financijskih institucija</t>
  </si>
  <si>
    <t>Otplata glavnice primljenih zajmova od međunarodnih organizacija</t>
  </si>
  <si>
    <t>Otplata glavnice primljenih kredita i zajmova od institucija i tijela EU</t>
  </si>
  <si>
    <t>Otplata glavnice primljenih zajmova od inozemnih vlada u EU</t>
  </si>
  <si>
    <t>Otplata glavnice primljenih zajmova od inozemnih vlada izvan EU</t>
  </si>
  <si>
    <t>Otplata glavnice primljenih kredita od kreditnih institucija u javnom sektoru</t>
  </si>
  <si>
    <t>Otplata glavnice primljenih zajmova od osiguravajućih društava u javnom sektoru</t>
  </si>
  <si>
    <t>Otplata glavnice primljenih zajmova od ostalih financijskih institucija u javnom sektoru</t>
  </si>
  <si>
    <t>Otplata glavnice primljenih zajmova od trgovačkih društava u javnom sektoru</t>
  </si>
  <si>
    <t>Otplata glavnice primljenih kredita od tuzemnih kreditnih institucija izvan javnog sektora</t>
  </si>
  <si>
    <t>Otplata glavnice primljenih zajmova od tuzemnih osiguravajućih društava izvan javnog sektora</t>
  </si>
  <si>
    <t>Otplata glavnice primljenih zajmova od ostalih tuzemnih financijskih institucija izvan javnog sektora</t>
  </si>
  <si>
    <t>Otplata glavnice primljenih kredita od inozemnih kreditnih institucija</t>
  </si>
  <si>
    <t>Otplata glavnice primljenih zajmova od inozemnih osiguravajućih društava</t>
  </si>
  <si>
    <t>Otplata glavnice primljenih zajmova od ostalih inozemnih financijskih institucija</t>
  </si>
  <si>
    <t>Otplata glavnice primljenih zajmova od tuzemnih trgovačkih društava izvan javnog sektora</t>
  </si>
  <si>
    <t>Otplata glavnice primljenih zajmova od tuzemnih obrtnika</t>
  </si>
  <si>
    <t>Otplata glavnice primljenih zajmova od inozemnih trgovačkih društava</t>
  </si>
  <si>
    <t>Otplata glavnice primljenih zajmova od inozemnih obrtnika</t>
  </si>
  <si>
    <t>Otplata glavnice primljenih zajmova od državnog proračuna</t>
  </si>
  <si>
    <t>Otplata glavnice primljenih zajmova od županijskih proračuna</t>
  </si>
  <si>
    <t>Otplata glavnice primljenih zajmova od gradskih proračuna</t>
  </si>
  <si>
    <t>Otplata glavnice primljenih zajmova od općinskih proračuna</t>
  </si>
  <si>
    <t>Otplata glavnice primljenih zajmova od HZMO-a, HZZ-a i HZZO-a</t>
  </si>
  <si>
    <t>Otplata glavnice primljenih zajmova od ostalih izvanproračunskih korisnika državnog proračuna</t>
  </si>
  <si>
    <t>Otplata glavnice primljenih zajmova od izvanproračunskih korisnika županijskih, gradskih i općinskih proračuna</t>
  </si>
  <si>
    <t>Izdaci za otplatu glavnice za izdane trezorske zapise u zemlji</t>
  </si>
  <si>
    <t>Izdaci za otplatu glavnice za izdane trezorske zapise u inozemstvu</t>
  </si>
  <si>
    <t>Izdaci za otplatu glavnice za izdane obveznice u zemlji</t>
  </si>
  <si>
    <t>Izdaci za otplatu glavnice za izdane obveznice u inozemstvu</t>
  </si>
  <si>
    <t>Izdaci za otplatu glavnice za izdane ostale vrijednosne papire u zemlji</t>
  </si>
  <si>
    <t>Izdaci za otplatu glavnice za izdane ostale vrijednosne papire u inozemstvu</t>
  </si>
  <si>
    <r>
      <t>Kazne za prometne i ostale prekršaje</t>
    </r>
    <r>
      <rPr>
        <strike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u nadležnosti MUP-a</t>
    </r>
  </si>
  <si>
    <t xml:space="preserve">RASHODI POSLOVANJA </t>
  </si>
  <si>
    <t xml:space="preserve">Rashodi za zaposlene </t>
  </si>
  <si>
    <t xml:space="preserve">Plaće (bruto) </t>
  </si>
  <si>
    <t xml:space="preserve">Ostali rashodi za zaposlene </t>
  </si>
  <si>
    <t xml:space="preserve">Doprinosi na plaće </t>
  </si>
  <si>
    <t xml:space="preserve">Materijalni rashodi </t>
  </si>
  <si>
    <t xml:space="preserve">Naknade troškova zaposlenima </t>
  </si>
  <si>
    <t xml:space="preserve">Rashodi za materijal i energiju </t>
  </si>
  <si>
    <t xml:space="preserve">Rashodi za usluge </t>
  </si>
  <si>
    <t xml:space="preserve">Naknade troškova osobama izvan radnog odnosa </t>
  </si>
  <si>
    <t>Financijski rashodi</t>
  </si>
  <si>
    <t xml:space="preserve">Kamate za izdane vrijednosne papire </t>
  </si>
  <si>
    <t xml:space="preserve">Kamate za primljene kredite i zajmove </t>
  </si>
  <si>
    <t xml:space="preserve">Ostali financijski rashodi </t>
  </si>
  <si>
    <t xml:space="preserve">Subvencije </t>
  </si>
  <si>
    <t xml:space="preserve">Subvencije trgovačkim društvima u javnom sektoru </t>
  </si>
  <si>
    <t xml:space="preserve">Subvencije trgovačkim društvima, poljoprivrednicima i obrtnicima izvan javnog sektora </t>
  </si>
  <si>
    <t xml:space="preserve">Pomoći dane u inozemstvo i unutar općeg proračuna </t>
  </si>
  <si>
    <t xml:space="preserve">Pomoći inozemnim vladama </t>
  </si>
  <si>
    <t xml:space="preserve">Pomoći međunarodnim organizacijama te institucijama i tijelima EU </t>
  </si>
  <si>
    <t xml:space="preserve">Pomoći unutar općeg proračuna </t>
  </si>
  <si>
    <t xml:space="preserve">Pomoći proračunskim korisnicima drugih proračuna </t>
  </si>
  <si>
    <t xml:space="preserve">Prijenosi proračunskim korisnicima iz nadležnog proračuna za financiranje redovne djelatnosti </t>
  </si>
  <si>
    <t xml:space="preserve">Pomoći temeljem prijenosa EU sredstava </t>
  </si>
  <si>
    <t xml:space="preserve">Naknade građanima i kućanstvima na temelju osiguranja i druge naknade </t>
  </si>
  <si>
    <t>Naknade građanima i kućanstvima na temelju osiguranja</t>
  </si>
  <si>
    <t xml:space="preserve">Ostale naknade građanima i kućanstvima iz proračuna </t>
  </si>
  <si>
    <t xml:space="preserve">Ostali rashodi </t>
  </si>
  <si>
    <t xml:space="preserve">Tekuće donacije </t>
  </si>
  <si>
    <t xml:space="preserve">Kapitalne donacije </t>
  </si>
  <si>
    <t xml:space="preserve">Kazne, penali i naknade štete </t>
  </si>
  <si>
    <t>Prijenosi EU sredstava subjektima izvan općeg proračuna</t>
  </si>
  <si>
    <t xml:space="preserve">Kapitalne pomoći </t>
  </si>
  <si>
    <t xml:space="preserve">Rashodi za nabavu nefinancijske imovine </t>
  </si>
  <si>
    <t xml:space="preserve">Rashodi za nabavu neproizvedene dugotrajne imovine </t>
  </si>
  <si>
    <t xml:space="preserve">Materijalna imovina - prirodna bogatstva </t>
  </si>
  <si>
    <t xml:space="preserve">Nematerijalna imovina </t>
  </si>
  <si>
    <t xml:space="preserve">Rashodi za nabavu proizvedene dugotrajne imovine </t>
  </si>
  <si>
    <t xml:space="preserve">Građevinski objekti </t>
  </si>
  <si>
    <t xml:space="preserve">Postrojenja i oprema </t>
  </si>
  <si>
    <t xml:space="preserve">Prijevozna sredstva </t>
  </si>
  <si>
    <t xml:space="preserve">Knjige, umjetnička djela i ostale izložbene vrijednosti </t>
  </si>
  <si>
    <t xml:space="preserve">Višegodišnji nasadi i osnovno stado </t>
  </si>
  <si>
    <t xml:space="preserve">Nematerijalna proizvedena imovina </t>
  </si>
  <si>
    <t xml:space="preserve">Plemeniti metali i ostale pohranjene vrijednosti </t>
  </si>
  <si>
    <t xml:space="preserve">Rashodi za nabavu proizvedene kratkotrajne imovine </t>
  </si>
  <si>
    <t xml:space="preserve">Rashodi za nabavu zaliha </t>
  </si>
  <si>
    <t xml:space="preserve">Rashodi za dodatna ulaganja na nefinancijskoj imovini </t>
  </si>
  <si>
    <t xml:space="preserve">Dodatna ulaganja na građevinskim objektima </t>
  </si>
  <si>
    <t xml:space="preserve">Dodatna ulaganja na postrojenjima i opremi </t>
  </si>
  <si>
    <t xml:space="preserve">Dodatna ulaganja za ostalu nefinancijsku imovinu </t>
  </si>
  <si>
    <t xml:space="preserve">UKUPNI RASHODI </t>
  </si>
  <si>
    <t xml:space="preserve">Izdaci za financijsku imovinu i otplate zajmova </t>
  </si>
  <si>
    <t xml:space="preserve">Izdaci za dane zajmove i depozite </t>
  </si>
  <si>
    <t xml:space="preserve">Izdaci za dane zajmove međunarodnim organizacijama, institucijama i tijelima EU te inozemnim vladama </t>
  </si>
  <si>
    <t xml:space="preserve">Izdaci za dane zajmove neprofitnim organizacijama, građanima i kućanstvima </t>
  </si>
  <si>
    <t xml:space="preserve">Izdaci za dane zajmove kreditnim i ostalim financijskim institucijama u javnom sektoru </t>
  </si>
  <si>
    <t xml:space="preserve">Izdaci za dane zajmove trgovačkim društvima u javnom sektoru </t>
  </si>
  <si>
    <t xml:space="preserve">Izdaci za dane zajmove kreditnim i ostalim financijskim institucijama izvan javnog sektora </t>
  </si>
  <si>
    <t xml:space="preserve">Izdaci za dane zajmove trgovačkim društvima i obrtnicima izvan javnog sektora </t>
  </si>
  <si>
    <t xml:space="preserve">Dani zajmovi drugim razinama vlasti </t>
  </si>
  <si>
    <t xml:space="preserve">Izdaci za depozite i jamčevne pologe </t>
  </si>
  <si>
    <t xml:space="preserve">Izdaci za ulaganja u vrijednosne papire </t>
  </si>
  <si>
    <t xml:space="preserve">Izdaci za komercijalne i blagajničke zapise </t>
  </si>
  <si>
    <t xml:space="preserve">Izdaci za obveznice </t>
  </si>
  <si>
    <t>Izdaci za opcije i druge financijske derivate</t>
  </si>
  <si>
    <t xml:space="preserve">Izdaci za ostale vrijednosne papire </t>
  </si>
  <si>
    <t>Izdaci za dionice i udjele u glavnici</t>
  </si>
  <si>
    <t>Dionice i udjeli u glavnici kreditnih i ostalih financijskih institucija u javnom sektoru</t>
  </si>
  <si>
    <t xml:space="preserve">Dionice i udjeli u glavnici kreditnih i ostalih financijskih institucija izvan javnog sektora </t>
  </si>
  <si>
    <t xml:space="preserve">Dionice i udjeli u glavnici trgovačkih društava izvan javnog sektora </t>
  </si>
  <si>
    <t>Izdaci za otplatu glavnice primljenih kredita i zajmova</t>
  </si>
  <si>
    <t xml:space="preserve">Otplata glavnice primljenih kredita i zajmova od međunarodnih organizacija, institucija i tijela EU te inozemnih vlada </t>
  </si>
  <si>
    <t xml:space="preserve">Otplata glavnice primljenih kredita i zajmova od kreditnih i ostalih financijskih institucija u javnom sektoru </t>
  </si>
  <si>
    <t xml:space="preserve">Otplata glavnice primljenih zajmova od trgovačkih društava u javnom sektoru </t>
  </si>
  <si>
    <t xml:space="preserve">Otplata glavnice primljenih kredita i zajmova od kreditnih i ostalih financijskih institucija izvan javnog sektora </t>
  </si>
  <si>
    <t xml:space="preserve">Otplata glavnice primljenih zajmova od trgovačkih društava i obrtnika izvan javnog sektora </t>
  </si>
  <si>
    <t xml:space="preserve">Otplata glavnice primljenih zajmova od drugih razina vlasti </t>
  </si>
  <si>
    <t xml:space="preserve">Izdaci za otplatu glavnice za izdane vrijednosne papire </t>
  </si>
  <si>
    <t xml:space="preserve">Izdaci za otplatu glavnice za izdane trezorske zapise </t>
  </si>
  <si>
    <t xml:space="preserve">Izdaci za otplatu glavnice za izdane obveznice </t>
  </si>
  <si>
    <t xml:space="preserve">Izdaci za otplatu glavnice za izdane ostale vrijednosne papire </t>
  </si>
  <si>
    <t xml:space="preserve">UKUPNI RASHODI I IZDACI </t>
  </si>
  <si>
    <t>Plan - izvor 31</t>
  </si>
  <si>
    <t>Plan - izvor 43</t>
  </si>
  <si>
    <t>Plan - izvor 6</t>
  </si>
  <si>
    <t>Plan - izvor 7</t>
  </si>
  <si>
    <t>Plan - izvor 8</t>
  </si>
  <si>
    <t xml:space="preserve">PRIHODI POSLOVANJA </t>
  </si>
  <si>
    <t xml:space="preserve">Prihodi od poreza </t>
  </si>
  <si>
    <t xml:space="preserve">Pomoći od inozemnih vlada </t>
  </si>
  <si>
    <t xml:space="preserve">Pomoći od međunarodnih organizacija te institucija i tijela EU </t>
  </si>
  <si>
    <t xml:space="preserve">Pomoći proračunu iz drugih proračuna </t>
  </si>
  <si>
    <t xml:space="preserve">Pomoći od izvanproračunskih korisnika </t>
  </si>
  <si>
    <t xml:space="preserve">Pomoći izravnanja za decentralizirane funkcije </t>
  </si>
  <si>
    <t xml:space="preserve">Pomoći proračunskim korisnicima iz proračuna koji im nije nadležan </t>
  </si>
  <si>
    <t xml:space="preserve">Prihodi od imovine </t>
  </si>
  <si>
    <t xml:space="preserve">Prihodi od financijske imovine </t>
  </si>
  <si>
    <t xml:space="preserve">Prihodi od nefinancijske imovine </t>
  </si>
  <si>
    <t xml:space="preserve">Prihodi od kamata na dane zajmove </t>
  </si>
  <si>
    <t xml:space="preserve">Prihodi od kamata na dane zajmove po protestiranim jamstvima </t>
  </si>
  <si>
    <t xml:space="preserve">Upravne i administrativne pristojbe </t>
  </si>
  <si>
    <t xml:space="preserve">Prihodi po posebnim propisima </t>
  </si>
  <si>
    <t xml:space="preserve">Komunalni doprinosi i naknade </t>
  </si>
  <si>
    <t>Prihodi od prodaje proizvoda i robe te pruženih usluga i prihodi od donacija</t>
  </si>
  <si>
    <t xml:space="preserve">Prihodi od prodaje proizvoda i robe te pruženih usluga </t>
  </si>
  <si>
    <t xml:space="preserve">Donacije od pravnih i fizičkih osoba izvan općeg proračuna </t>
  </si>
  <si>
    <t xml:space="preserve">Prihodi iz nadležnog proračuna i od HZZO-a na temelju ugovornih obveza </t>
  </si>
  <si>
    <t xml:space="preserve">Prihodi od HZZO-a na temelju ugovornih obveza </t>
  </si>
  <si>
    <t xml:space="preserve">Kazne, upravne mjere i ostali prihodi </t>
  </si>
  <si>
    <t xml:space="preserve">Prihodi od prodaje nefinancijske imovine </t>
  </si>
  <si>
    <t xml:space="preserve">Prihodi od prodaje neproizvedene dugotrajne imovine </t>
  </si>
  <si>
    <t xml:space="preserve">Prihodi od prodaje materijalne imovine - prirodnih bogatstava </t>
  </si>
  <si>
    <t xml:space="preserve">Prihodi od prodaje proizvedene dugotrajne imovine </t>
  </si>
  <si>
    <t xml:space="preserve">Prihodi od prodaje građevinskih objekata </t>
  </si>
  <si>
    <t xml:space="preserve">Prihodi od prodaje postrojenja i opreme </t>
  </si>
  <si>
    <t xml:space="preserve">Prihodi od prodaje prijevoznih sredstava </t>
  </si>
  <si>
    <t xml:space="preserve">Prihodi od prodaje nematerijalne proizvedene imovine </t>
  </si>
  <si>
    <t xml:space="preserve">Prihodi od prodaje plemenitih metala i ostalih pohranjenih vrijednosti </t>
  </si>
  <si>
    <t>Prihodi od prodaje plemenitih metala i ostalih pohranjenih vrijednosti</t>
  </si>
  <si>
    <t xml:space="preserve">Prihodi od prodaje proizvedene kratkotrajne imovine </t>
  </si>
  <si>
    <t>Izvor 31</t>
  </si>
  <si>
    <t>Izvor 43</t>
  </si>
  <si>
    <t>Izvor 6</t>
  </si>
  <si>
    <t>Izvor 7</t>
  </si>
  <si>
    <t>Izvor 8</t>
  </si>
  <si>
    <t>PRIHODI POSLOVANJA</t>
  </si>
  <si>
    <t>632112000</t>
  </si>
  <si>
    <t>632212000</t>
  </si>
  <si>
    <t xml:space="preserve">Kapitalne pomoći od međunarodnih organizacija </t>
  </si>
  <si>
    <t>Tekuće pomoći od institucija i tijela EU - IPA</t>
  </si>
  <si>
    <t>Tekuće pomoći od institucija i tijela EU - ostalo</t>
  </si>
  <si>
    <t>Kapitalne pomoći od institucija i tijela EU - IPA</t>
  </si>
  <si>
    <t>Kapitalne pomoći od institucija i tijela EU - ostalo</t>
  </si>
  <si>
    <t xml:space="preserve">PRIMICI </t>
  </si>
  <si>
    <t>Povrat zajmova danih međunarodnim organizacijama</t>
  </si>
  <si>
    <t>Povrat zajmova danih institucijama i tijelima EU</t>
  </si>
  <si>
    <t>Povrat zajmova danih inozemnim vladama u EU</t>
  </si>
  <si>
    <t>Povrat zajmova danih inozemnim vladama izvan EU</t>
  </si>
  <si>
    <t>Povrat zajmova danih neprofitnim organizacijama, građanima i kućanstvima u tuzemstvu</t>
  </si>
  <si>
    <t>Povrat zajmova danih neprofitnim organizacijama, građanima i kućanstvima u inozemstvu</t>
  </si>
  <si>
    <t>Povrat zajmova danih kreditnim institucijama u javnom sektoru</t>
  </si>
  <si>
    <t>Povrat zajmova danih osiguravajućim društvima u javnom sektoru</t>
  </si>
  <si>
    <t>Povrat zajmova danih ostalim financijskim institucijama u javnom sektoru</t>
  </si>
  <si>
    <t>Povrat zajmova danih trgovačkim društvima u javnom sektoru</t>
  </si>
  <si>
    <t>Povrat zajmova danih tuzemnim kreditnim institucijama izvan javnog sektora</t>
  </si>
  <si>
    <t>Povrat zajmova danih tuzemnim osiguravajućim društvima izvan javnog sektora</t>
  </si>
  <si>
    <t>Povrat zajmova danih ostalim tuzemnim financijskim institucijama izvan javnog sektora</t>
  </si>
  <si>
    <t>Povrat zajmova danih inozemnim kreditnim institucijama</t>
  </si>
  <si>
    <t>Povrat zajmova danih inozemnim osiguravajućim društvima</t>
  </si>
  <si>
    <t>Povrat zajmova danih ostalim inozemnim financijskim institucijama</t>
  </si>
  <si>
    <t>Povrat zajmova danih tuzemnim trgovačkim društvima izvan javnog sektora</t>
  </si>
  <si>
    <t>Povrat zajmova danih tuzemnim obrtnicima</t>
  </si>
  <si>
    <t>Povrat zajmova danih inozemnim trgovačkim društvima</t>
  </si>
  <si>
    <t>Povrat zajmova danih inozemnim obrtnicima</t>
  </si>
  <si>
    <t>Povrat zajmova danih državnom proračunu</t>
  </si>
  <si>
    <t>Povrat zajmova danih županijskim proračunima</t>
  </si>
  <si>
    <t>Povrat zajmova danih gradskim proračunima</t>
  </si>
  <si>
    <t>Povrat zajmova danih općinskim proračunima</t>
  </si>
  <si>
    <t>Povrat zajmova danih HZMO-u, HZZ-u i HZZO-u</t>
  </si>
  <si>
    <t>Povrat zajmova danih ostalim izvanproračunskim korisnicima državnog proračuna</t>
  </si>
  <si>
    <t>Povrat zajmova danih izvanproračunskim korisnicima županijskih, gradskih i općinskih proračuna</t>
  </si>
  <si>
    <t>818</t>
  </si>
  <si>
    <t>8181</t>
  </si>
  <si>
    <t>Primici od povrata depozita od kreditnih i ostalih financijskih institucija - tuzemni</t>
  </si>
  <si>
    <t>8182</t>
  </si>
  <si>
    <t>Primici od povrata depozita od kreditnih i ostalih financijskih institucija - inozemni</t>
  </si>
  <si>
    <t>8183</t>
  </si>
  <si>
    <t>Primici od povrata jamčevnih pologa</t>
  </si>
  <si>
    <t>Trezorski zapisi - tuzemni</t>
  </si>
  <si>
    <t>Trezorski zapisi - inozemni</t>
  </si>
  <si>
    <t>Ostali vrijednosni papiri - tuzemni</t>
  </si>
  <si>
    <t>Ostali vrijednosni papiri - inozemni</t>
  </si>
  <si>
    <t xml:space="preserve">Dionice i udjeli u glavnici tuzemnih kreditnih i ostalih financijskih institucija izvan javnog sektora </t>
  </si>
  <si>
    <t xml:space="preserve">Dionice i udjeli u glavnici inozemnih kreditnih i ostalih financijskih institucija </t>
  </si>
  <si>
    <t>Dionice i udjeli u glavnici tuzemnih trgovačkih društva izvan javnog sektora</t>
  </si>
  <si>
    <t>Primljeni zajmovi od međunarodnih organizacija</t>
  </si>
  <si>
    <t>Primljeni krediti i zajmovi od institucija i tijela EU</t>
  </si>
  <si>
    <t>Primljeni zajmovi od inozemnih vlada u EU</t>
  </si>
  <si>
    <t>Primljeni zajmovi od inozemnih vlada izvan EU</t>
  </si>
  <si>
    <t>Primljeni krediti od kreditnih institucija u javnom sektoru</t>
  </si>
  <si>
    <t>Primljeni zajmovi od osiguravajućih društava u javnom sektoru</t>
  </si>
  <si>
    <t>Primljeni zajmovi od ostalih financijskih institucija u javnom sektoru</t>
  </si>
  <si>
    <t>Primljeni zajmovi od trgovačkih društava u javnom sektoru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</si>
  <si>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</si>
  <si>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</si>
  <si>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</si>
  <si>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Primljeni krediti od inozemnih kreditnih institucija</t>
  </si>
  <si>
    <t>Primljeni zajmovi od inozemnih osiguravajućih društava</t>
  </si>
  <si>
    <t>Primljeni zajmovi od ostalih inozemnih financijskih institucija</t>
  </si>
  <si>
    <t>Primljeni zajmovi od tuzemnih trgovačkih društava izvan javnog sektora</t>
  </si>
  <si>
    <t>Primljeni zajmovi od tuzemnih obrtnika</t>
  </si>
  <si>
    <t>Primljeni zajmovi od inozemnih trgovačkih društava</t>
  </si>
  <si>
    <t>Primljeni zajmovi od inozemnih obrtnika</t>
  </si>
  <si>
    <t>Primljeni zajmovi od državnog proračuna</t>
  </si>
  <si>
    <t>Primljeni zajmovi od županijskih proračuna</t>
  </si>
  <si>
    <t>Primljeni zajmovi od gradskih proračuna</t>
  </si>
  <si>
    <t>Primljeni zajmovi od općinskih proračuna</t>
  </si>
  <si>
    <t>Primljeni zajmovi od HZMO-a, HZZ-a i HZZO-a</t>
  </si>
  <si>
    <t>Primljeni zajmovi od ostalih izvanproračunskih korisnika državnog proračuna</t>
  </si>
  <si>
    <t>8477</t>
  </si>
  <si>
    <t>Primljeni zajmovi od izvanproračunskih korisnika županijskih, gradskih i općinskih proračuna</t>
  </si>
  <si>
    <t>Komercijalni i blagajnički zapisi – tuzemni</t>
  </si>
  <si>
    <t>Komercijalni i blagajnički zapisi – inozemni</t>
  </si>
  <si>
    <t>Obveznice – tuzemne</t>
  </si>
  <si>
    <t>Obveznice – inozemne</t>
  </si>
  <si>
    <t>Opcije i drugi financijski derivati – tuzemni</t>
  </si>
  <si>
    <t>Opcije i drugi financijski derivati – inozemni</t>
  </si>
  <si>
    <t>Ostali tuzemni vrijednosni papiri</t>
  </si>
  <si>
    <t>A</t>
  </si>
  <si>
    <t>Plan za 2016.</t>
  </si>
  <si>
    <t>Izvor 52</t>
  </si>
  <si>
    <t>Izvor 51</t>
  </si>
  <si>
    <t xml:space="preserve">Doprinosi </t>
  </si>
  <si>
    <t xml:space="preserve">Pomoći iz inozemstva i od subjekata unutar općeg proračuna 
</t>
  </si>
  <si>
    <t>Pomoći iz državnog proračuna temeljem prijenosa  EU sredstava</t>
  </si>
  <si>
    <t xml:space="preserve">Prihodi od upravnih i administrativnih pristojbi, pristojbi po posebnim propisima i naknada </t>
  </si>
  <si>
    <t>Prihodi iz nadležnog proračuna za financiranje redovne djelatnosti proračunskih korisnika</t>
  </si>
  <si>
    <t xml:space="preserve">Kazne i upravne mjere </t>
  </si>
  <si>
    <t>Prihodi od prodaje nematerijalne imovine</t>
  </si>
  <si>
    <t xml:space="preserve">Prihodi od prodaje knjiga, umjetničkih djela i ostalih izložbenih vrijednosti </t>
  </si>
  <si>
    <t>Prihodi od prodaje višegodišnjih nasada i osnovnog stada</t>
  </si>
  <si>
    <t xml:space="preserve">Prihodi od prodaje zaliha </t>
  </si>
  <si>
    <t>Primici od financijske imovine i zaduživanja</t>
  </si>
  <si>
    <t xml:space="preserve">Primljeni povrati glavnice danih zajmova i depozita </t>
  </si>
  <si>
    <t xml:space="preserve">Primici (povrati) glavnice zajmova danih međunarodnim organizacijama, institucijama i tijelima EU te inozemnim vladama </t>
  </si>
  <si>
    <t>Primici (povrati) glavnice zajmova danih neprofitnim organizacijama, građanima i kućanstvima</t>
  </si>
  <si>
    <t xml:space="preserve">Primici (povrati) glavnice zajmova danih kreditnim i ostalim financijskim institucijama u javnom sektoru </t>
  </si>
  <si>
    <t xml:space="preserve">Primici (povrati) glavnice zajmova danih trgovačkim društvima u javnom sektoru </t>
  </si>
  <si>
    <t>Primici (povrati) glavnice zajmova danih kreditnim i ostalim financijskim institucijama izvan javnog sektora</t>
  </si>
  <si>
    <t xml:space="preserve">Primici (povrati) glavnice zajmova danih trgovačkim društvima i obrtnicima izvan javnog sektora </t>
  </si>
  <si>
    <t xml:space="preserve">Povrat zajmova danih drugim razinama vlasti </t>
  </si>
  <si>
    <t xml:space="preserve">Primici od povrata depozita i jamčevnih pologa </t>
  </si>
  <si>
    <t xml:space="preserve">Primici od izdanih vrijednosnih papira </t>
  </si>
  <si>
    <t xml:space="preserve">Trezorski zapisi </t>
  </si>
  <si>
    <t xml:space="preserve">Obveznice </t>
  </si>
  <si>
    <t xml:space="preserve">Opcije i drugi financijski derivati </t>
  </si>
  <si>
    <t>Ostali vrijednosni papiri</t>
  </si>
  <si>
    <t xml:space="preserve">Primici od prodaje dionica i udjela u glavnici </t>
  </si>
  <si>
    <t xml:space="preserve">Primici od prodaje dionica i udjela u glavnici kreditnih i ostalih financijskih institucija u javnom sektoru </t>
  </si>
  <si>
    <t xml:space="preserve">Primici od prodaje dionica i udjela u glavnici trgovačkih društava u javnom sektoru </t>
  </si>
  <si>
    <t xml:space="preserve">Primici od prodaje dionica i udjela u glavnici kreditnih i ostalih financijskih institucija izvan javnog sektora </t>
  </si>
  <si>
    <t xml:space="preserve">Primici od prodaje dionica i udjela u glavnici trgovačkih društava izvan javnog sektora </t>
  </si>
  <si>
    <t>Primici od zaduživanja</t>
  </si>
  <si>
    <t xml:space="preserve">Primljeni krediti i zajmovi od međunarodnih organizacija, institucija i tijela EU te inozemnih vlada </t>
  </si>
  <si>
    <t xml:space="preserve">Primljeni krediti i zajmovi od kreditnih i ostalih financijskih institucija u javnom sektoru </t>
  </si>
  <si>
    <t>Primljeni krediti i zajmovi od kreditnih i ostalih financijskih institucija izvan javnog sektora</t>
  </si>
  <si>
    <t xml:space="preserve">Primljeni zajmovi od trgovačkih društava i obrtnika izvan javnog sektora </t>
  </si>
  <si>
    <t xml:space="preserve">Primljeni zajmovi od drugih razina vlasti </t>
  </si>
  <si>
    <t xml:space="preserve">Primici od prodaje vrijednosnih papira iz portfelja </t>
  </si>
  <si>
    <t xml:space="preserve">Primici za komercijalne i blagajničke zapise </t>
  </si>
  <si>
    <t>Primici za obveznice</t>
  </si>
  <si>
    <t>Primici za opcije i druge financijske derivate</t>
  </si>
  <si>
    <t xml:space="preserve">Primci za ostale vrijednosne papire </t>
  </si>
  <si>
    <t xml:space="preserve">UKUPNI PRIHODI I PRIMICI </t>
  </si>
  <si>
    <t>Plan - izvor 52</t>
  </si>
  <si>
    <t>Plan - izvor 51</t>
  </si>
  <si>
    <t>632311600</t>
  </si>
  <si>
    <t>Tekuće pomoći od institucija i tijela EU - IPARD</t>
  </si>
  <si>
    <t>632311800</t>
  </si>
  <si>
    <t>Tekuće pomoći od institucija i tijela EU - refundacije putnih troškova</t>
  </si>
  <si>
    <t>632411600</t>
  </si>
  <si>
    <t>Kapitalne pomoći od institucija i tijela EU - IPARD</t>
  </si>
  <si>
    <t>Izvor 561</t>
  </si>
  <si>
    <t>632310551</t>
  </si>
  <si>
    <t>Tekuće pomoći od institucija i tijela EU - EAGF</t>
  </si>
  <si>
    <t>632310559</t>
  </si>
  <si>
    <t>632410551</t>
  </si>
  <si>
    <t>Kapitalne pomoći od institucija i tijela EU - EAGF</t>
  </si>
  <si>
    <t>632410559</t>
  </si>
  <si>
    <t>632310561</t>
  </si>
  <si>
    <t>Tekuće pomoći od institucija i tijela EU - ESF</t>
  </si>
  <si>
    <t>632410561</t>
  </si>
  <si>
    <t>Kapitalne pomoći od institucija i tijela EU - ESF</t>
  </si>
  <si>
    <t>izvor 55</t>
  </si>
  <si>
    <t>PRIJEDLOG FINANCIJSKOG PLANA ZA 2016. S PROJEKCIJAMA ZA 2017. I 2018. GODINU</t>
  </si>
  <si>
    <t xml:space="preserve">Naziv institucije: </t>
  </si>
  <si>
    <t>RKP:</t>
  </si>
  <si>
    <t>OIB:</t>
  </si>
  <si>
    <t>Plan - izvor 55</t>
  </si>
  <si>
    <t>Plan - izvor 561</t>
  </si>
  <si>
    <t>Plan - izvor 11</t>
  </si>
  <si>
    <t>Plan - izvor 12</t>
  </si>
  <si>
    <t>Projekcija za 2017.</t>
  </si>
  <si>
    <t>Projekcija za 2018.</t>
  </si>
  <si>
    <t>TEHNIČKO VELEUČILIŠTE U ZAGREBU</t>
  </si>
  <si>
    <t>A621148 - REDOVNA DJELATNOST</t>
  </si>
  <si>
    <t>6221226-372150 -PROGRAMSKI UGOVOR</t>
  </si>
  <si>
    <t>KA103-012814-ERASMUS</t>
  </si>
  <si>
    <t>A621148- REDOVNA DJELATNOST</t>
  </si>
  <si>
    <t>KA103-012814- ERASMUS</t>
  </si>
  <si>
    <t>6221226-372150- PROGRAMSKI UGOVORI</t>
  </si>
  <si>
    <t>62231226-372150 - PROGRAMSKI UGOVORI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</si>
</sst>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22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b/>
      <sz val="11"/>
      <name val="Calibri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trike/>
      <sz val="9"/>
      <name val="Arial"/>
      <family val="2"/>
      <charset val="238"/>
    </font>
    <font>
      <sz val="8"/>
      <name val="Arial"/>
      <family val="2"/>
      <charset val="238"/>
    </font>
    <font>
      <b/>
      <sz val="7.5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Calibri"/>
      <family val="2"/>
      <charset val="238"/>
    </font>
    <font>
      <b/>
      <sz val="16"/>
      <name val="Calibri"/>
      <family val="2"/>
    </font>
    <font>
      <sz val="9"/>
      <color rgb="FF000000"/>
      <name val="Arial"/>
      <family val="2"/>
      <charset val="238"/>
    </font>
    <font>
      <sz val="8"/>
      <color rgb="FF000000"/>
      <name val="Calibri"/>
      <family val="2"/>
      <charset val="238"/>
    </font>
    <font>
      <sz val="8"/>
      <color rgb="FF008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Calibri"/>
      <family val="2"/>
      <charset val="238"/>
    </font>
  </fonts>
  <fills count="25">
    <fill>
      <patternFill patternType="none"/>
    </fill>
    <fill>
      <patternFill patternType="gray125"/>
    </fill>
    <fill>
      <patternFill patternType="lightGray">
        <fgColor rgb="FFC0C0C0"/>
        <bgColor rgb="FFFFFF00"/>
      </patternFill>
    </fill>
    <fill>
      <patternFill patternType="solid">
        <fgColor rgb="FFEFEFF0"/>
        <bgColor rgb="FF00000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gray0625">
        <fgColor rgb="FFC0C0C0"/>
        <bgColor rgb="FFFFFFCC"/>
      </patternFill>
    </fill>
    <fill>
      <patternFill patternType="solid">
        <fgColor rgb="FFFFFFCC"/>
        <bgColor rgb="FFC0C0C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C0C0C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59999389629810485"/>
        <bgColor indexed="64"/>
      </patternFill>
    </fill>
    <fill>
      <patternFill patternType="lightGray">
        <fgColor rgb="FFC0C0C0"/>
        <bgColor rgb="FFFFFF99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rgb="FFFFFFFF"/>
      </patternFill>
    </fill>
    <fill>
      <patternFill patternType="lightGray">
        <fgColor rgb="FFC0C0C0"/>
        <bgColor rgb="FFFFFFCC"/>
      </patternFill>
    </fill>
    <fill>
      <patternFill patternType="solid">
        <fgColor rgb="FFCCECFF"/>
        <bgColor rgb="FFFFFFFF"/>
      </patternFill>
    </fill>
    <fill>
      <patternFill patternType="solid">
        <fgColor rgb="FFCCECFF"/>
        <bgColor rgb="FF000000"/>
      </patternFill>
    </fill>
    <fill>
      <patternFill patternType="solid">
        <fgColor theme="6" tint="0.59999389629810485"/>
        <bgColor rgb="FFFFFFFF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000000"/>
      </top>
      <bottom style="hair">
        <color rgb="FF969696"/>
      </bottom>
      <diagonal/>
    </border>
    <border>
      <left style="thin">
        <color rgb="FF969696"/>
      </left>
      <right style="thin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rgb="FF969696"/>
      </top>
      <bottom style="hair">
        <color rgb="FF969696"/>
      </bottom>
      <diagonal/>
    </border>
    <border>
      <left/>
      <right style="thin">
        <color theme="0" tint="-0.34998626667073579"/>
      </right>
      <top style="hair">
        <color rgb="FF969696"/>
      </top>
      <bottom style="hair">
        <color rgb="FF969696"/>
      </bottom>
      <diagonal/>
    </border>
    <border>
      <left style="thin">
        <color rgb="FF969696"/>
      </left>
      <right style="thin">
        <color theme="0" tint="-0.34998626667073579"/>
      </right>
      <top style="hair">
        <color rgb="FF969696"/>
      </top>
      <bottom style="hair">
        <color rgb="FF969696"/>
      </bottom>
      <diagonal/>
    </border>
    <border>
      <left/>
      <right style="thin">
        <color rgb="FF969696"/>
      </right>
      <top style="hair">
        <color rgb="FF969696"/>
      </top>
      <bottom style="hair">
        <color rgb="FF969696"/>
      </bottom>
      <diagonal/>
    </border>
    <border>
      <left/>
      <right style="medium">
        <color indexed="64"/>
      </right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 style="medium">
        <color indexed="64"/>
      </left>
      <right style="thin">
        <color theme="0" tint="-0.34998626667073579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 style="thin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969696"/>
      </left>
      <right style="medium">
        <color indexed="64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 style="thin">
        <color theme="0" tint="-0.34998626667073579"/>
      </right>
      <top style="hair">
        <color rgb="FF969696"/>
      </top>
      <bottom/>
      <diagonal/>
    </border>
    <border>
      <left style="medium">
        <color indexed="64"/>
      </left>
      <right style="thin">
        <color rgb="FF969696"/>
      </right>
      <top style="hair">
        <color rgb="FF969696"/>
      </top>
      <bottom/>
      <diagonal/>
    </border>
    <border>
      <left style="thin">
        <color rgb="FF969696"/>
      </left>
      <right style="medium">
        <color indexed="64"/>
      </right>
      <top style="hair">
        <color rgb="FF969696"/>
      </top>
      <bottom/>
      <diagonal/>
    </border>
    <border>
      <left style="thin">
        <color rgb="FF969696"/>
      </left>
      <right style="thin">
        <color theme="0" tint="-0.34998626667073579"/>
      </right>
      <top style="hair">
        <color rgb="FF969696"/>
      </top>
      <bottom/>
      <diagonal/>
    </border>
    <border>
      <left style="thin">
        <color rgb="FF969696"/>
      </left>
      <right style="thin">
        <color rgb="FF969696"/>
      </right>
      <top style="hair">
        <color rgb="FF969696"/>
      </top>
      <bottom/>
      <diagonal/>
    </border>
    <border>
      <left/>
      <right style="medium">
        <color indexed="64"/>
      </right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rgb="FF969696"/>
      </top>
      <bottom/>
      <diagonal/>
    </border>
    <border>
      <left/>
      <right style="thin">
        <color theme="0" tint="-0.34998626667073579"/>
      </right>
      <top style="hair">
        <color rgb="FF969696"/>
      </top>
      <bottom/>
      <diagonal/>
    </border>
    <border>
      <left style="medium">
        <color indexed="64"/>
      </left>
      <right style="thin">
        <color rgb="FF969696"/>
      </right>
      <top style="medium">
        <color indexed="64"/>
      </top>
      <bottom style="medium">
        <color indexed="64"/>
      </bottom>
      <diagonal/>
    </border>
    <border>
      <left style="thin">
        <color rgb="FF969696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69696"/>
      </left>
      <right/>
      <top style="medium">
        <color indexed="64"/>
      </top>
      <bottom style="medium">
        <color indexed="64"/>
      </bottom>
      <diagonal/>
    </border>
    <border>
      <left style="thin">
        <color rgb="FF969696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969696"/>
      </right>
      <top/>
      <bottom style="hair">
        <color rgb="FF969696"/>
      </bottom>
      <diagonal/>
    </border>
    <border>
      <left style="thin">
        <color rgb="FF969696"/>
      </left>
      <right style="medium">
        <color indexed="64"/>
      </right>
      <top/>
      <bottom style="hair">
        <color rgb="FF969696"/>
      </bottom>
      <diagonal/>
    </border>
    <border>
      <left/>
      <right style="thin">
        <color theme="0" tint="-0.34998626667073579"/>
      </right>
      <top/>
      <bottom style="hair">
        <color rgb="FF969696"/>
      </bottom>
      <diagonal/>
    </border>
    <border>
      <left/>
      <right style="thin">
        <color rgb="FF969696"/>
      </right>
      <top/>
      <bottom style="hair">
        <color rgb="FF969696"/>
      </bottom>
      <diagonal/>
    </border>
    <border>
      <left style="thin">
        <color rgb="FF969696"/>
      </left>
      <right style="thin">
        <color rgb="FF969696"/>
      </right>
      <top/>
      <bottom style="hair">
        <color rgb="FF969696"/>
      </bottom>
      <diagonal/>
    </border>
    <border>
      <left style="thin">
        <color rgb="FF969696"/>
      </left>
      <right style="thin">
        <color theme="0" tint="-0.34998626667073579"/>
      </right>
      <top/>
      <bottom style="hair">
        <color rgb="FF969696"/>
      </bottom>
      <diagonal/>
    </border>
    <border>
      <left/>
      <right style="medium">
        <color indexed="64"/>
      </right>
      <top/>
      <bottom style="hair">
        <color rgb="FF969696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969696"/>
      </right>
      <top style="medium">
        <color indexed="64"/>
      </top>
      <bottom style="hair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indexed="64"/>
      </top>
      <bottom style="hair">
        <color rgb="FF969696"/>
      </bottom>
      <diagonal/>
    </border>
    <border>
      <left style="thin">
        <color rgb="FF969696"/>
      </left>
      <right style="medium">
        <color indexed="64"/>
      </right>
      <top style="medium">
        <color indexed="64"/>
      </top>
      <bottom style="hair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indexed="64"/>
      </top>
      <bottom style="medium">
        <color indexed="64"/>
      </bottom>
      <diagonal/>
    </border>
    <border>
      <left style="thin">
        <color rgb="FF969696"/>
      </left>
      <right/>
      <top/>
      <bottom style="hair">
        <color rgb="FF969696"/>
      </bottom>
      <diagonal/>
    </border>
    <border>
      <left style="thin">
        <color rgb="FF969696"/>
      </left>
      <right/>
      <top style="hair">
        <color rgb="FF969696"/>
      </top>
      <bottom style="hair">
        <color rgb="FF969696"/>
      </bottom>
      <diagonal/>
    </border>
    <border>
      <left style="thin">
        <color rgb="FF969696"/>
      </left>
      <right/>
      <top style="medium">
        <color indexed="64"/>
      </top>
      <bottom style="hair">
        <color rgb="FF969696"/>
      </bottom>
      <diagonal/>
    </border>
    <border>
      <left/>
      <right style="thin">
        <color rgb="FF96969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rgb="FF969696"/>
      </bottom>
      <diagonal/>
    </border>
    <border>
      <left style="medium">
        <color indexed="64"/>
      </left>
      <right style="thin">
        <color rgb="FF969696"/>
      </right>
      <top style="thin">
        <color rgb="FF000000"/>
      </top>
      <bottom style="hair">
        <color rgb="FF969696"/>
      </bottom>
      <diagonal/>
    </border>
    <border>
      <left style="medium">
        <color indexed="64"/>
      </left>
      <right style="thin">
        <color rgb="FF969696"/>
      </right>
      <top style="hair">
        <color rgb="FF969696"/>
      </top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hair">
        <color rgb="FF969696"/>
      </top>
      <bottom style="medium">
        <color indexed="64"/>
      </bottom>
      <diagonal/>
    </border>
    <border>
      <left style="thin">
        <color rgb="FF969696"/>
      </left>
      <right style="medium">
        <color indexed="64"/>
      </right>
      <top style="hair">
        <color rgb="FF969696"/>
      </top>
      <bottom style="medium">
        <color indexed="64"/>
      </bottom>
      <diagonal/>
    </border>
    <border>
      <left style="thin">
        <color rgb="FF969696"/>
      </left>
      <right style="medium">
        <color indexed="64"/>
      </right>
      <top style="thin">
        <color rgb="FF000000"/>
      </top>
      <bottom style="hair">
        <color rgb="FF969696"/>
      </bottom>
      <diagonal/>
    </border>
    <border>
      <left style="thin">
        <color rgb="FF969696"/>
      </left>
      <right/>
      <top style="thin">
        <color rgb="FF000000"/>
      </top>
      <bottom style="hair">
        <color rgb="FF969696"/>
      </bottom>
      <diagonal/>
    </border>
    <border>
      <left style="thin">
        <color rgb="FF969696"/>
      </left>
      <right/>
      <top style="hair">
        <color rgb="FF969696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rgb="FF969696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hair">
        <color rgb="FF969696"/>
      </bottom>
      <diagonal/>
    </border>
    <border>
      <left style="medium">
        <color indexed="64"/>
      </left>
      <right style="medium">
        <color indexed="64"/>
      </right>
      <top style="hair">
        <color rgb="FF969696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969696"/>
      </right>
      <top style="hair">
        <color rgb="FF969696"/>
      </top>
      <bottom/>
      <diagonal/>
    </border>
    <border>
      <left style="thin">
        <color theme="0" tint="-0.34998626667073579"/>
      </left>
      <right style="thin">
        <color rgb="FF969696"/>
      </right>
      <top style="medium">
        <color indexed="64"/>
      </top>
      <bottom style="medium">
        <color indexed="64"/>
      </bottom>
      <diagonal/>
    </border>
    <border>
      <left/>
      <right style="thin">
        <color rgb="FF969696"/>
      </right>
      <top style="hair">
        <color rgb="FF969696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hair">
        <color rgb="FF969696"/>
      </bottom>
      <diagonal/>
    </border>
    <border>
      <left style="medium">
        <color indexed="64"/>
      </left>
      <right style="thin">
        <color theme="0" tint="-0.34998626667073579"/>
      </right>
      <top style="hair">
        <color rgb="FF969696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hair">
        <color rgb="FF969696"/>
      </bottom>
      <diagonal/>
    </border>
  </borders>
  <cellStyleXfs count="2">
    <xf numFmtId="0" fontId="0" fillId="0" borderId="0"/>
    <xf numFmtId="164" fontId="15" fillId="2" borderId="21" applyFont="0" applyFill="0" applyBorder="0" applyAlignment="0" applyProtection="0">
      <alignment horizontal="right" vertical="center" shrinkToFit="1"/>
      <protection hidden="1"/>
    </xf>
  </cellStyleXfs>
  <cellXfs count="213">
    <xf numFmtId="0" fontId="0" fillId="0" borderId="0" xfId="0" applyFill="1"/>
    <xf numFmtId="0" fontId="0" fillId="0" borderId="0" xfId="0" applyFill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  <xf numFmtId="0" fontId="16" fillId="0" borderId="0" xfId="0" applyFont="1" applyFill="1" applyProtection="1">
      <protection locked="0"/>
    </xf>
    <xf numFmtId="0" fontId="1" fillId="0" borderId="0" xfId="0" applyFont="1" applyFill="1"/>
    <xf numFmtId="0" fontId="1" fillId="0" borderId="0" xfId="0" applyFont="1" applyFill="1" applyBorder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4" fontId="5" fillId="3" borderId="22" xfId="0" applyNumberFormat="1" applyFont="1" applyFill="1" applyBorder="1" applyAlignment="1" applyProtection="1">
      <alignment horizontal="right" vertical="center" shrinkToFit="1"/>
      <protection hidden="1"/>
    </xf>
    <xf numFmtId="4" fontId="5" fillId="4" borderId="22" xfId="0" applyNumberFormat="1" applyFont="1" applyFill="1" applyBorder="1" applyAlignment="1" applyProtection="1">
      <alignment horizontal="right" vertical="center" shrinkToFit="1"/>
      <protection hidden="1"/>
    </xf>
    <xf numFmtId="4" fontId="5" fillId="0" borderId="22" xfId="0" applyNumberFormat="1" applyFont="1" applyFill="1" applyBorder="1" applyAlignment="1" applyProtection="1">
      <alignment horizontal="right" vertical="center" shrinkToFit="1"/>
      <protection hidden="1"/>
    </xf>
    <xf numFmtId="4" fontId="5" fillId="5" borderId="22" xfId="0" applyNumberFormat="1" applyFont="1" applyFill="1" applyBorder="1" applyAlignment="1" applyProtection="1">
      <alignment horizontal="right" vertical="center" shrinkToFit="1"/>
      <protection hidden="1"/>
    </xf>
    <xf numFmtId="4" fontId="10" fillId="6" borderId="23" xfId="0" applyNumberFormat="1" applyFont="1" applyFill="1" applyBorder="1" applyAlignment="1" applyProtection="1">
      <alignment horizontal="right" vertical="center" shrinkToFit="1"/>
      <protection locked="0"/>
    </xf>
    <xf numFmtId="4" fontId="10" fillId="6" borderId="24" xfId="0" applyNumberFormat="1" applyFont="1" applyFill="1" applyBorder="1" applyAlignment="1" applyProtection="1">
      <alignment horizontal="right" vertical="center" shrinkToFit="1"/>
      <protection locked="0"/>
    </xf>
    <xf numFmtId="4" fontId="10" fillId="6" borderId="25" xfId="0" applyNumberFormat="1" applyFont="1" applyFill="1" applyBorder="1" applyAlignment="1" applyProtection="1">
      <alignment horizontal="right" vertical="center" shrinkToFit="1"/>
      <protection locked="0"/>
    </xf>
    <xf numFmtId="4" fontId="10" fillId="6" borderId="26" xfId="0" applyNumberFormat="1" applyFont="1" applyFill="1" applyBorder="1" applyAlignment="1" applyProtection="1">
      <alignment horizontal="right" vertical="center" shrinkToFit="1"/>
      <protection locked="0"/>
    </xf>
    <xf numFmtId="4" fontId="10" fillId="6" borderId="27" xfId="0" applyNumberFormat="1" applyFont="1" applyFill="1" applyBorder="1" applyAlignment="1" applyProtection="1">
      <alignment horizontal="right" vertical="center" shrinkToFit="1"/>
      <protection locked="0"/>
    </xf>
    <xf numFmtId="4" fontId="10" fillId="6" borderId="28" xfId="0" applyNumberFormat="1" applyFont="1" applyFill="1" applyBorder="1" applyAlignment="1" applyProtection="1">
      <alignment horizontal="right" vertical="center" shrinkToFit="1"/>
      <protection locked="0"/>
    </xf>
    <xf numFmtId="4" fontId="10" fillId="6" borderId="22" xfId="0" applyNumberFormat="1" applyFont="1" applyFill="1" applyBorder="1" applyAlignment="1" applyProtection="1">
      <alignment horizontal="right" vertical="center" shrinkToFit="1"/>
      <protection locked="0"/>
    </xf>
    <xf numFmtId="4" fontId="10" fillId="6" borderId="29" xfId="0" applyNumberFormat="1" applyFont="1" applyFill="1" applyBorder="1" applyAlignment="1" applyProtection="1">
      <alignment horizontal="right" vertical="center" shrinkToFit="1"/>
      <protection locked="0"/>
    </xf>
    <xf numFmtId="49" fontId="10" fillId="0" borderId="30" xfId="0" applyNumberFormat="1" applyFont="1" applyFill="1" applyBorder="1" applyAlignment="1" applyProtection="1">
      <alignment horizontal="left" vertical="center" wrapText="1"/>
      <protection hidden="1"/>
    </xf>
    <xf numFmtId="49" fontId="10" fillId="0" borderId="31" xfId="0" applyNumberFormat="1" applyFont="1" applyFill="1" applyBorder="1" applyAlignment="1" applyProtection="1">
      <alignment horizontal="left" vertical="center" wrapText="1"/>
      <protection hidden="1"/>
    </xf>
    <xf numFmtId="49" fontId="10" fillId="7" borderId="31" xfId="0" applyNumberFormat="1" applyFont="1" applyFill="1" applyBorder="1" applyAlignment="1" applyProtection="1">
      <alignment horizontal="left" vertical="center" wrapText="1"/>
      <protection hidden="1"/>
    </xf>
    <xf numFmtId="49" fontId="10" fillId="8" borderId="30" xfId="0" applyNumberFormat="1" applyFont="1" applyFill="1" applyBorder="1" applyAlignment="1" applyProtection="1">
      <alignment horizontal="left" vertical="center" wrapText="1"/>
      <protection hidden="1"/>
    </xf>
    <xf numFmtId="49" fontId="10" fillId="8" borderId="31" xfId="0" applyNumberFormat="1" applyFont="1" applyFill="1" applyBorder="1" applyAlignment="1" applyProtection="1">
      <alignment horizontal="left" vertical="center" wrapText="1"/>
      <protection hidden="1"/>
    </xf>
    <xf numFmtId="4" fontId="10" fillId="9" borderId="29" xfId="0" applyNumberFormat="1" applyFont="1" applyFill="1" applyBorder="1" applyAlignment="1" applyProtection="1">
      <alignment horizontal="right" vertical="center" shrinkToFit="1"/>
      <protection hidden="1"/>
    </xf>
    <xf numFmtId="4" fontId="10" fillId="9" borderId="24" xfId="0" applyNumberFormat="1" applyFont="1" applyFill="1" applyBorder="1" applyAlignment="1" applyProtection="1">
      <alignment horizontal="right" vertical="center" shrinkToFit="1"/>
      <protection hidden="1"/>
    </xf>
    <xf numFmtId="4" fontId="10" fillId="9" borderId="25" xfId="0" applyNumberFormat="1" applyFont="1" applyFill="1" applyBorder="1" applyAlignment="1" applyProtection="1">
      <alignment horizontal="right" vertical="center" shrinkToFit="1"/>
      <protection hidden="1"/>
    </xf>
    <xf numFmtId="4" fontId="10" fillId="9" borderId="27" xfId="0" applyNumberFormat="1" applyFont="1" applyFill="1" applyBorder="1" applyAlignment="1" applyProtection="1">
      <alignment horizontal="right" vertical="center" shrinkToFit="1"/>
      <protection hidden="1"/>
    </xf>
    <xf numFmtId="4" fontId="10" fillId="9" borderId="23" xfId="0" applyNumberFormat="1" applyFont="1" applyFill="1" applyBorder="1" applyAlignment="1" applyProtection="1">
      <alignment horizontal="right" vertical="center" shrinkToFit="1"/>
      <protection hidden="1"/>
    </xf>
    <xf numFmtId="4" fontId="10" fillId="9" borderId="28" xfId="0" applyNumberFormat="1" applyFont="1" applyFill="1" applyBorder="1" applyAlignment="1" applyProtection="1">
      <alignment horizontal="right" vertical="center" shrinkToFit="1"/>
      <protection hidden="1"/>
    </xf>
    <xf numFmtId="4" fontId="10" fillId="10" borderId="29" xfId="0" applyNumberFormat="1" applyFont="1" applyFill="1" applyBorder="1" applyAlignment="1" applyProtection="1">
      <alignment horizontal="right" vertical="center" shrinkToFit="1"/>
      <protection hidden="1"/>
    </xf>
    <xf numFmtId="4" fontId="10" fillId="10" borderId="24" xfId="0" applyNumberFormat="1" applyFont="1" applyFill="1" applyBorder="1" applyAlignment="1" applyProtection="1">
      <alignment horizontal="right" vertical="center" shrinkToFit="1"/>
      <protection hidden="1"/>
    </xf>
    <xf numFmtId="4" fontId="10" fillId="10" borderId="27" xfId="0" applyNumberFormat="1" applyFont="1" applyFill="1" applyBorder="1" applyAlignment="1" applyProtection="1">
      <alignment horizontal="right" vertical="center" shrinkToFit="1"/>
      <protection hidden="1"/>
    </xf>
    <xf numFmtId="4" fontId="10" fillId="10" borderId="23" xfId="0" applyNumberFormat="1" applyFont="1" applyFill="1" applyBorder="1" applyAlignment="1" applyProtection="1">
      <alignment horizontal="right" vertical="center" shrinkToFit="1"/>
      <protection hidden="1"/>
    </xf>
    <xf numFmtId="4" fontId="10" fillId="10" borderId="28" xfId="0" applyNumberFormat="1" applyFont="1" applyFill="1" applyBorder="1" applyAlignment="1" applyProtection="1">
      <alignment horizontal="right" vertical="center" shrinkToFit="1"/>
      <protection hidden="1"/>
    </xf>
    <xf numFmtId="4" fontId="10" fillId="10" borderId="26" xfId="0" applyNumberFormat="1" applyFont="1" applyFill="1" applyBorder="1" applyAlignment="1" applyProtection="1">
      <alignment horizontal="right" vertical="center" shrinkToFit="1"/>
      <protection hidden="1"/>
    </xf>
    <xf numFmtId="49" fontId="2" fillId="8" borderId="30" xfId="0" applyNumberFormat="1" applyFont="1" applyFill="1" applyBorder="1" applyAlignment="1" applyProtection="1">
      <alignment horizontal="left" vertical="center" wrapText="1"/>
      <protection hidden="1"/>
    </xf>
    <xf numFmtId="49" fontId="2" fillId="8" borderId="31" xfId="0" applyNumberFormat="1" applyFont="1" applyFill="1" applyBorder="1" applyAlignment="1" applyProtection="1">
      <alignment horizontal="left" vertical="center" wrapText="1"/>
      <protection hidden="1"/>
    </xf>
    <xf numFmtId="4" fontId="2" fillId="9" borderId="29" xfId="0" applyNumberFormat="1" applyFont="1" applyFill="1" applyBorder="1" applyAlignment="1" applyProtection="1">
      <alignment horizontal="right" vertical="center" shrinkToFit="1"/>
      <protection hidden="1"/>
    </xf>
    <xf numFmtId="4" fontId="2" fillId="9" borderId="24" xfId="0" applyNumberFormat="1" applyFont="1" applyFill="1" applyBorder="1" applyAlignment="1" applyProtection="1">
      <alignment horizontal="right" vertical="center" shrinkToFit="1"/>
      <protection hidden="1"/>
    </xf>
    <xf numFmtId="4" fontId="2" fillId="9" borderId="23" xfId="0" applyNumberFormat="1" applyFont="1" applyFill="1" applyBorder="1" applyAlignment="1" applyProtection="1">
      <alignment horizontal="right" vertical="center" shrinkToFit="1"/>
      <protection hidden="1"/>
    </xf>
    <xf numFmtId="4" fontId="2" fillId="9" borderId="27" xfId="0" applyNumberFormat="1" applyFont="1" applyFill="1" applyBorder="1" applyAlignment="1" applyProtection="1">
      <alignment horizontal="right" vertical="center" shrinkToFit="1"/>
      <protection hidden="1"/>
    </xf>
    <xf numFmtId="4" fontId="2" fillId="9" borderId="28" xfId="0" applyNumberFormat="1" applyFont="1" applyFill="1" applyBorder="1" applyAlignment="1" applyProtection="1">
      <alignment horizontal="right" vertical="center" shrinkToFit="1"/>
      <protection hidden="1"/>
    </xf>
    <xf numFmtId="4" fontId="10" fillId="10" borderId="32" xfId="0" applyNumberFormat="1" applyFont="1" applyFill="1" applyBorder="1" applyAlignment="1" applyProtection="1">
      <alignment horizontal="right" vertical="center" shrinkToFit="1"/>
      <protection hidden="1"/>
    </xf>
    <xf numFmtId="4" fontId="10" fillId="10" borderId="25" xfId="0" applyNumberFormat="1" applyFont="1" applyFill="1" applyBorder="1" applyAlignment="1" applyProtection="1">
      <alignment horizontal="right" vertical="center" shrinkToFit="1"/>
      <protection hidden="1"/>
    </xf>
    <xf numFmtId="4" fontId="10" fillId="10" borderId="22" xfId="0" applyNumberFormat="1" applyFont="1" applyFill="1" applyBorder="1" applyAlignment="1" applyProtection="1">
      <alignment horizontal="right" vertical="center" shrinkToFit="1"/>
      <protection hidden="1"/>
    </xf>
    <xf numFmtId="49" fontId="10" fillId="0" borderId="33" xfId="0" applyNumberFormat="1" applyFont="1" applyFill="1" applyBorder="1" applyAlignment="1" applyProtection="1">
      <alignment horizontal="left" vertical="center" wrapText="1"/>
      <protection hidden="1"/>
    </xf>
    <xf numFmtId="49" fontId="10" fillId="0" borderId="34" xfId="0" applyNumberFormat="1" applyFont="1" applyFill="1" applyBorder="1" applyAlignment="1" applyProtection="1">
      <alignment horizontal="left" vertical="center" wrapText="1"/>
      <protection hidden="1"/>
    </xf>
    <xf numFmtId="4" fontId="10" fillId="6" borderId="35" xfId="0" applyNumberFormat="1" applyFont="1" applyFill="1" applyBorder="1" applyAlignment="1" applyProtection="1">
      <alignment horizontal="right" vertical="center" shrinkToFit="1"/>
      <protection locked="0"/>
    </xf>
    <xf numFmtId="4" fontId="10" fillId="6" borderId="36" xfId="0" applyNumberFormat="1" applyFont="1" applyFill="1" applyBorder="1" applyAlignment="1" applyProtection="1">
      <alignment horizontal="right" vertical="center" shrinkToFit="1"/>
      <protection locked="0"/>
    </xf>
    <xf numFmtId="4" fontId="10" fillId="6" borderId="37" xfId="0" applyNumberFormat="1" applyFont="1" applyFill="1" applyBorder="1" applyAlignment="1" applyProtection="1">
      <alignment horizontal="right" vertical="center" shrinkToFit="1"/>
      <protection locked="0"/>
    </xf>
    <xf numFmtId="4" fontId="10" fillId="6" borderId="38" xfId="0" applyNumberFormat="1" applyFont="1" applyFill="1" applyBorder="1" applyAlignment="1" applyProtection="1">
      <alignment horizontal="right" vertical="center" shrinkToFit="1"/>
      <protection locked="0"/>
    </xf>
    <xf numFmtId="4" fontId="10" fillId="6" borderId="32" xfId="0" applyNumberFormat="1" applyFont="1" applyFill="1" applyBorder="1" applyAlignment="1" applyProtection="1">
      <alignment horizontal="right" vertical="center" shrinkToFit="1"/>
      <protection locked="0"/>
    </xf>
    <xf numFmtId="4" fontId="10" fillId="6" borderId="39" xfId="0" applyNumberFormat="1" applyFont="1" applyFill="1" applyBorder="1" applyAlignment="1" applyProtection="1">
      <alignment horizontal="right" vertical="center" shrinkToFit="1"/>
      <protection locked="0"/>
    </xf>
    <xf numFmtId="4" fontId="10" fillId="6" borderId="40" xfId="0" applyNumberFormat="1" applyFont="1" applyFill="1" applyBorder="1" applyAlignment="1" applyProtection="1">
      <alignment horizontal="right" vertical="center" shrinkToFit="1"/>
      <protection locked="0"/>
    </xf>
    <xf numFmtId="49" fontId="10" fillId="11" borderId="41" xfId="0" applyNumberFormat="1" applyFont="1" applyFill="1" applyBorder="1" applyAlignment="1" applyProtection="1">
      <alignment horizontal="left" vertical="center" wrapText="1"/>
      <protection hidden="1"/>
    </xf>
    <xf numFmtId="49" fontId="4" fillId="11" borderId="42" xfId="0" applyNumberFormat="1" applyFont="1" applyFill="1" applyBorder="1" applyAlignment="1" applyProtection="1">
      <alignment horizontal="left" vertical="center" wrapText="1"/>
      <protection hidden="1"/>
    </xf>
    <xf numFmtId="4" fontId="10" fillId="12" borderId="1" xfId="0" applyNumberFormat="1" applyFont="1" applyFill="1" applyBorder="1" applyAlignment="1" applyProtection="1">
      <alignment horizontal="right" vertical="center" shrinkToFit="1"/>
      <protection hidden="1"/>
    </xf>
    <xf numFmtId="4" fontId="10" fillId="12" borderId="43" xfId="0" applyNumberFormat="1" applyFont="1" applyFill="1" applyBorder="1" applyAlignment="1" applyProtection="1">
      <alignment horizontal="right" vertical="center" shrinkToFit="1"/>
      <protection hidden="1"/>
    </xf>
    <xf numFmtId="4" fontId="10" fillId="12" borderId="44" xfId="0" applyNumberFormat="1" applyFont="1" applyFill="1" applyBorder="1" applyAlignment="1" applyProtection="1">
      <alignment horizontal="right" vertical="center" shrinkToFit="1"/>
      <protection hidden="1"/>
    </xf>
    <xf numFmtId="4" fontId="10" fillId="12" borderId="2" xfId="0" applyNumberFormat="1" applyFont="1" applyFill="1" applyBorder="1" applyAlignment="1" applyProtection="1">
      <alignment horizontal="right" vertical="center" shrinkToFit="1"/>
      <protection hidden="1"/>
    </xf>
    <xf numFmtId="4" fontId="10" fillId="12" borderId="3" xfId="0" applyNumberFormat="1" applyFont="1" applyFill="1" applyBorder="1" applyAlignment="1" applyProtection="1">
      <alignment horizontal="right" vertical="center" shrinkToFit="1"/>
      <protection hidden="1"/>
    </xf>
    <xf numFmtId="4" fontId="10" fillId="12" borderId="45" xfId="0" applyNumberFormat="1" applyFont="1" applyFill="1" applyBorder="1" applyAlignment="1" applyProtection="1">
      <alignment horizontal="right" vertical="center" shrinkToFit="1"/>
      <protection hidden="1"/>
    </xf>
    <xf numFmtId="4" fontId="10" fillId="12" borderId="46" xfId="0" applyNumberFormat="1" applyFont="1" applyFill="1" applyBorder="1" applyAlignment="1" applyProtection="1">
      <alignment horizontal="right" vertical="center" shrinkToFit="1"/>
      <protection hidden="1"/>
    </xf>
    <xf numFmtId="4" fontId="10" fillId="12" borderId="47" xfId="0" applyNumberFormat="1" applyFont="1" applyFill="1" applyBorder="1" applyAlignment="1" applyProtection="1">
      <alignment horizontal="right" vertical="center" shrinkToFit="1"/>
      <protection hidden="1"/>
    </xf>
    <xf numFmtId="49" fontId="10" fillId="8" borderId="48" xfId="0" applyNumberFormat="1" applyFont="1" applyFill="1" applyBorder="1" applyAlignment="1" applyProtection="1">
      <alignment horizontal="left" vertical="center" wrapText="1"/>
      <protection hidden="1"/>
    </xf>
    <xf numFmtId="49" fontId="10" fillId="8" borderId="49" xfId="0" applyNumberFormat="1" applyFont="1" applyFill="1" applyBorder="1" applyAlignment="1" applyProtection="1">
      <alignment horizontal="left" vertical="center" wrapText="1"/>
      <protection hidden="1"/>
    </xf>
    <xf numFmtId="4" fontId="10" fillId="9" borderId="50" xfId="0" applyNumberFormat="1" applyFont="1" applyFill="1" applyBorder="1" applyAlignment="1" applyProtection="1">
      <alignment horizontal="right" vertical="center" shrinkToFit="1"/>
      <protection hidden="1"/>
    </xf>
    <xf numFmtId="4" fontId="10" fillId="9" borderId="51" xfId="0" applyNumberFormat="1" applyFont="1" applyFill="1" applyBorder="1" applyAlignment="1" applyProtection="1">
      <alignment horizontal="right" vertical="center" shrinkToFit="1"/>
      <protection hidden="1"/>
    </xf>
    <xf numFmtId="4" fontId="10" fillId="9" borderId="52" xfId="0" applyNumberFormat="1" applyFont="1" applyFill="1" applyBorder="1" applyAlignment="1" applyProtection="1">
      <alignment horizontal="right" vertical="center" shrinkToFit="1"/>
      <protection hidden="1"/>
    </xf>
    <xf numFmtId="4" fontId="10" fillId="9" borderId="53" xfId="0" applyNumberFormat="1" applyFont="1" applyFill="1" applyBorder="1" applyAlignment="1" applyProtection="1">
      <alignment horizontal="right" vertical="center" shrinkToFit="1"/>
      <protection hidden="1"/>
    </xf>
    <xf numFmtId="4" fontId="10" fillId="9" borderId="54" xfId="0" applyNumberFormat="1" applyFont="1" applyFill="1" applyBorder="1" applyAlignment="1" applyProtection="1">
      <alignment horizontal="right" vertical="center" shrinkToFit="1"/>
      <protection hidden="1"/>
    </xf>
    <xf numFmtId="4" fontId="10" fillId="9" borderId="55" xfId="0" applyNumberFormat="1" applyFont="1" applyFill="1" applyBorder="1" applyAlignment="1" applyProtection="1">
      <alignment horizontal="right" vertical="center" shrinkToFit="1"/>
      <protection hidden="1"/>
    </xf>
    <xf numFmtId="4" fontId="10" fillId="9" borderId="56" xfId="0" applyNumberFormat="1" applyFont="1" applyFill="1" applyBorder="1" applyAlignment="1" applyProtection="1">
      <alignment horizontal="right" vertical="center" shrinkToFit="1"/>
      <protection hidden="1"/>
    </xf>
    <xf numFmtId="0" fontId="19" fillId="13" borderId="57" xfId="0" applyFont="1" applyFill="1" applyBorder="1" applyAlignment="1">
      <alignment horizontal="center" vertical="center" wrapText="1"/>
    </xf>
    <xf numFmtId="0" fontId="19" fillId="14" borderId="58" xfId="0" applyFont="1" applyFill="1" applyBorder="1" applyAlignment="1">
      <alignment horizontal="center" vertical="center"/>
    </xf>
    <xf numFmtId="0" fontId="19" fillId="14" borderId="59" xfId="0" applyFont="1" applyFill="1" applyBorder="1" applyAlignment="1">
      <alignment horizontal="center" vertical="center" wrapText="1"/>
    </xf>
    <xf numFmtId="0" fontId="19" fillId="14" borderId="60" xfId="0" applyFont="1" applyFill="1" applyBorder="1" applyAlignment="1">
      <alignment horizontal="center" vertical="center" wrapText="1"/>
    </xf>
    <xf numFmtId="0" fontId="19" fillId="14" borderId="61" xfId="0" applyFont="1" applyFill="1" applyBorder="1" applyAlignment="1">
      <alignment horizontal="center" vertical="center" wrapText="1"/>
    </xf>
    <xf numFmtId="0" fontId="19" fillId="15" borderId="62" xfId="0" applyFont="1" applyFill="1" applyBorder="1" applyAlignment="1" applyProtection="1">
      <alignment horizontal="left" vertical="center"/>
      <protection locked="0"/>
    </xf>
    <xf numFmtId="0" fontId="19" fillId="15" borderId="4" xfId="0" applyFont="1" applyFill="1" applyBorder="1" applyAlignment="1" applyProtection="1">
      <alignment horizontal="left" vertical="center"/>
      <protection locked="0"/>
    </xf>
    <xf numFmtId="4" fontId="5" fillId="16" borderId="22" xfId="0" applyNumberFormat="1" applyFont="1" applyFill="1" applyBorder="1" applyAlignment="1" applyProtection="1">
      <alignment horizontal="right" vertical="center" shrinkToFit="1"/>
      <protection hidden="1"/>
    </xf>
    <xf numFmtId="4" fontId="5" fillId="17" borderId="22" xfId="0" applyNumberFormat="1" applyFont="1" applyFill="1" applyBorder="1" applyAlignment="1" applyProtection="1">
      <alignment horizontal="right" vertical="center" shrinkToFit="1"/>
      <protection hidden="1"/>
    </xf>
    <xf numFmtId="49" fontId="4" fillId="11" borderId="48" xfId="0" applyNumberFormat="1" applyFont="1" applyFill="1" applyBorder="1" applyAlignment="1" applyProtection="1">
      <alignment horizontal="left" vertical="center" wrapText="1"/>
      <protection hidden="1"/>
    </xf>
    <xf numFmtId="49" fontId="4" fillId="11" borderId="30" xfId="0" applyNumberFormat="1" applyFont="1" applyFill="1" applyBorder="1" applyAlignment="1" applyProtection="1">
      <alignment horizontal="left" vertical="center" wrapText="1"/>
      <protection hidden="1"/>
    </xf>
    <xf numFmtId="4" fontId="5" fillId="16" borderId="31" xfId="0" applyNumberFormat="1" applyFont="1" applyFill="1" applyBorder="1" applyAlignment="1" applyProtection="1">
      <alignment horizontal="right" vertical="center" shrinkToFit="1"/>
      <protection hidden="1"/>
    </xf>
    <xf numFmtId="49" fontId="4" fillId="8" borderId="30" xfId="0" applyNumberFormat="1" applyFont="1" applyFill="1" applyBorder="1" applyAlignment="1" applyProtection="1">
      <alignment horizontal="left" vertical="center" wrapText="1"/>
      <protection hidden="1"/>
    </xf>
    <xf numFmtId="49" fontId="3" fillId="0" borderId="30" xfId="0" applyNumberFormat="1" applyFont="1" applyFill="1" applyBorder="1" applyAlignment="1" applyProtection="1">
      <alignment horizontal="left" vertical="center" wrapText="1"/>
      <protection hidden="1"/>
    </xf>
    <xf numFmtId="4" fontId="5" fillId="3" borderId="31" xfId="0" applyNumberFormat="1" applyFont="1" applyFill="1" applyBorder="1" applyAlignment="1" applyProtection="1">
      <alignment horizontal="right" vertical="center" shrinkToFit="1"/>
      <protection hidden="1"/>
    </xf>
    <xf numFmtId="4" fontId="5" fillId="17" borderId="31" xfId="0" applyNumberFormat="1" applyFont="1" applyFill="1" applyBorder="1" applyAlignment="1" applyProtection="1">
      <alignment horizontal="right" vertical="center" shrinkToFit="1"/>
      <protection hidden="1"/>
    </xf>
    <xf numFmtId="49" fontId="4" fillId="0" borderId="30" xfId="0" applyNumberFormat="1" applyFont="1" applyFill="1" applyBorder="1" applyAlignment="1" applyProtection="1">
      <alignment horizontal="left" vertical="center" wrapText="1"/>
      <protection hidden="1"/>
    </xf>
    <xf numFmtId="4" fontId="5" fillId="4" borderId="31" xfId="0" applyNumberFormat="1" applyFont="1" applyFill="1" applyBorder="1" applyAlignment="1" applyProtection="1">
      <alignment horizontal="right" vertical="center" shrinkToFit="1"/>
      <protection hidden="1"/>
    </xf>
    <xf numFmtId="49" fontId="4" fillId="11" borderId="63" xfId="0" applyNumberFormat="1" applyFont="1" applyFill="1" applyBorder="1" applyAlignment="1" applyProtection="1">
      <alignment horizontal="left" vertical="center" wrapText="1"/>
      <protection hidden="1"/>
    </xf>
    <xf numFmtId="4" fontId="5" fillId="16" borderId="64" xfId="0" applyNumberFormat="1" applyFont="1" applyFill="1" applyBorder="1" applyAlignment="1" applyProtection="1">
      <alignment horizontal="right" vertical="center" shrinkToFit="1"/>
      <protection hidden="1"/>
    </xf>
    <xf numFmtId="4" fontId="5" fillId="16" borderId="65" xfId="0" applyNumberFormat="1" applyFont="1" applyFill="1" applyBorder="1" applyAlignment="1" applyProtection="1">
      <alignment horizontal="right" vertical="center" shrinkToFit="1"/>
      <protection hidden="1"/>
    </xf>
    <xf numFmtId="49" fontId="4" fillId="11" borderId="41" xfId="0" applyNumberFormat="1" applyFont="1" applyFill="1" applyBorder="1" applyAlignment="1" applyProtection="1">
      <alignment horizontal="right" vertical="center" wrapText="1"/>
      <protection hidden="1"/>
    </xf>
    <xf numFmtId="4" fontId="5" fillId="16" borderId="66" xfId="0" applyNumberFormat="1" applyFont="1" applyFill="1" applyBorder="1" applyAlignment="1" applyProtection="1">
      <alignment horizontal="right" vertical="center" shrinkToFit="1"/>
      <protection hidden="1"/>
    </xf>
    <xf numFmtId="4" fontId="5" fillId="16" borderId="42" xfId="0" applyNumberFormat="1" applyFont="1" applyFill="1" applyBorder="1" applyAlignment="1" applyProtection="1">
      <alignment horizontal="right" vertical="center" shrinkToFit="1"/>
      <protection hidden="1"/>
    </xf>
    <xf numFmtId="49" fontId="4" fillId="11" borderId="67" xfId="0" applyNumberFormat="1" applyFont="1" applyFill="1" applyBorder="1" applyAlignment="1" applyProtection="1">
      <alignment horizontal="left" vertical="center" wrapText="1"/>
      <protection hidden="1"/>
    </xf>
    <xf numFmtId="49" fontId="4" fillId="11" borderId="68" xfId="0" applyNumberFormat="1" applyFont="1" applyFill="1" applyBorder="1" applyAlignment="1" applyProtection="1">
      <alignment horizontal="left" vertical="center" wrapText="1"/>
      <protection hidden="1"/>
    </xf>
    <xf numFmtId="49" fontId="4" fillId="11" borderId="68" xfId="0" applyNumberFormat="1" applyFont="1" applyFill="1" applyBorder="1" applyAlignment="1" applyProtection="1">
      <alignment horizontal="left" vertical="center" shrinkToFit="1"/>
      <protection hidden="1"/>
    </xf>
    <xf numFmtId="49" fontId="4" fillId="8" borderId="68" xfId="0" applyNumberFormat="1" applyFont="1" applyFill="1" applyBorder="1" applyAlignment="1" applyProtection="1">
      <alignment horizontal="left" vertical="center" wrapText="1"/>
      <protection hidden="1"/>
    </xf>
    <xf numFmtId="49" fontId="3" fillId="0" borderId="68" xfId="0" applyNumberFormat="1" applyFont="1" applyFill="1" applyBorder="1" applyAlignment="1" applyProtection="1">
      <alignment horizontal="left" vertical="center" wrapText="1"/>
      <protection hidden="1"/>
    </xf>
    <xf numFmtId="49" fontId="4" fillId="8" borderId="68" xfId="0" applyNumberFormat="1" applyFont="1" applyFill="1" applyBorder="1" applyAlignment="1" applyProtection="1">
      <alignment horizontal="left" vertical="center" wrapText="1" shrinkToFit="1"/>
      <protection hidden="1"/>
    </xf>
    <xf numFmtId="49" fontId="4" fillId="8" borderId="68" xfId="0" applyNumberFormat="1" applyFont="1" applyFill="1" applyBorder="1" applyAlignment="1" applyProtection="1">
      <alignment horizontal="left" vertical="center" shrinkToFit="1"/>
      <protection hidden="1"/>
    </xf>
    <xf numFmtId="49" fontId="4" fillId="11" borderId="68" xfId="0" applyNumberFormat="1" applyFont="1" applyFill="1" applyBorder="1" applyAlignment="1" applyProtection="1">
      <alignment horizontal="left" vertical="center" wrapText="1" shrinkToFit="1"/>
      <protection hidden="1"/>
    </xf>
    <xf numFmtId="49" fontId="4" fillId="0" borderId="68" xfId="0" applyNumberFormat="1" applyFont="1" applyFill="1" applyBorder="1" applyAlignment="1" applyProtection="1">
      <alignment horizontal="left" vertical="center" wrapText="1"/>
      <protection hidden="1"/>
    </xf>
    <xf numFmtId="49" fontId="4" fillId="11" borderId="69" xfId="0" applyNumberFormat="1" applyFont="1" applyFill="1" applyBorder="1" applyAlignment="1" applyProtection="1">
      <alignment horizontal="left" vertical="center" wrapText="1"/>
      <protection hidden="1"/>
    </xf>
    <xf numFmtId="4" fontId="5" fillId="17" borderId="26" xfId="0" applyNumberFormat="1" applyFont="1" applyFill="1" applyBorder="1" applyAlignment="1" applyProtection="1">
      <alignment horizontal="right" vertical="center" shrinkToFit="1"/>
      <protection hidden="1"/>
    </xf>
    <xf numFmtId="4" fontId="5" fillId="4" borderId="26" xfId="0" applyNumberFormat="1" applyFont="1" applyFill="1" applyBorder="1" applyAlignment="1" applyProtection="1">
      <alignment horizontal="right" vertical="center" shrinkToFit="1"/>
      <protection hidden="1"/>
    </xf>
    <xf numFmtId="4" fontId="5" fillId="16" borderId="70" xfId="0" applyNumberFormat="1" applyFont="1" applyFill="1" applyBorder="1" applyAlignment="1" applyProtection="1">
      <alignment horizontal="right" vertical="center" shrinkToFit="1"/>
      <protection hidden="1"/>
    </xf>
    <xf numFmtId="4" fontId="5" fillId="16" borderId="71" xfId="0" applyNumberFormat="1" applyFont="1" applyFill="1" applyBorder="1" applyAlignment="1" applyProtection="1">
      <alignment horizontal="right" vertical="center" shrinkToFit="1"/>
      <protection hidden="1"/>
    </xf>
    <xf numFmtId="4" fontId="5" fillId="18" borderId="71" xfId="0" applyNumberFormat="1" applyFont="1" applyFill="1" applyBorder="1" applyAlignment="1">
      <alignment horizontal="right" vertical="center" shrinkToFit="1"/>
    </xf>
    <xf numFmtId="4" fontId="5" fillId="17" borderId="71" xfId="0" applyNumberFormat="1" applyFont="1" applyFill="1" applyBorder="1" applyAlignment="1">
      <alignment horizontal="right" vertical="center" shrinkToFit="1"/>
    </xf>
    <xf numFmtId="4" fontId="5" fillId="0" borderId="5" xfId="0" applyNumberFormat="1" applyFont="1" applyFill="1" applyBorder="1" applyProtection="1">
      <protection locked="0"/>
    </xf>
    <xf numFmtId="4" fontId="5" fillId="17" borderId="71" xfId="0" applyNumberFormat="1" applyFont="1" applyFill="1" applyBorder="1" applyAlignment="1" applyProtection="1">
      <alignment horizontal="right" vertical="center" shrinkToFit="1"/>
    </xf>
    <xf numFmtId="4" fontId="5" fillId="17" borderId="71" xfId="0" applyNumberFormat="1" applyFont="1" applyFill="1" applyBorder="1" applyAlignment="1" applyProtection="1">
      <alignment horizontal="right" vertical="center" shrinkToFit="1"/>
      <protection hidden="1"/>
    </xf>
    <xf numFmtId="4" fontId="5" fillId="0" borderId="71" xfId="0" applyNumberFormat="1" applyFont="1" applyFill="1" applyBorder="1" applyAlignment="1" applyProtection="1">
      <alignment horizontal="right" vertical="center" shrinkToFit="1"/>
      <protection locked="0"/>
    </xf>
    <xf numFmtId="4" fontId="5" fillId="16" borderId="72" xfId="0" applyNumberFormat="1" applyFont="1" applyFill="1" applyBorder="1" applyAlignment="1" applyProtection="1">
      <alignment horizontal="right" vertical="center" shrinkToFit="1"/>
      <protection hidden="1"/>
    </xf>
    <xf numFmtId="4" fontId="5" fillId="16" borderId="6" xfId="0" applyNumberFormat="1" applyFont="1" applyFill="1" applyBorder="1" applyAlignment="1" applyProtection="1">
      <alignment horizontal="right" vertical="center" shrinkToFit="1"/>
      <protection hidden="1"/>
    </xf>
    <xf numFmtId="0" fontId="12" fillId="0" borderId="0" xfId="0" applyFont="1" applyFill="1" applyBorder="1" applyAlignment="1">
      <alignment vertical="center"/>
    </xf>
    <xf numFmtId="4" fontId="5" fillId="4" borderId="52" xfId="0" applyNumberFormat="1" applyFont="1" applyFill="1" applyBorder="1" applyAlignment="1" applyProtection="1">
      <alignment horizontal="right" vertical="center" shrinkToFit="1"/>
      <protection hidden="1"/>
    </xf>
    <xf numFmtId="4" fontId="5" fillId="0" borderId="52" xfId="0" applyNumberFormat="1" applyFont="1" applyFill="1" applyBorder="1" applyAlignment="1" applyProtection="1">
      <alignment horizontal="right" vertical="center" shrinkToFit="1"/>
      <protection hidden="1"/>
    </xf>
    <xf numFmtId="0" fontId="1" fillId="0" borderId="0" xfId="0" applyFont="1" applyFill="1" applyProtection="1">
      <protection locked="0"/>
    </xf>
    <xf numFmtId="4" fontId="5" fillId="16" borderId="21" xfId="0" applyNumberFormat="1" applyFont="1" applyFill="1" applyBorder="1" applyAlignment="1" applyProtection="1">
      <alignment horizontal="right" vertical="center" shrinkToFit="1"/>
      <protection hidden="1"/>
    </xf>
    <xf numFmtId="4" fontId="5" fillId="5" borderId="31" xfId="0" applyNumberFormat="1" applyFont="1" applyFill="1" applyBorder="1" applyAlignment="1" applyProtection="1">
      <alignment horizontal="right" vertical="center" shrinkToFit="1"/>
      <protection hidden="1"/>
    </xf>
    <xf numFmtId="49" fontId="4" fillId="11" borderId="73" xfId="0" applyNumberFormat="1" applyFont="1" applyFill="1" applyBorder="1" applyAlignment="1" applyProtection="1">
      <alignment horizontal="left" vertical="center" wrapText="1"/>
      <protection hidden="1"/>
    </xf>
    <xf numFmtId="4" fontId="5" fillId="4" borderId="49" xfId="0" applyNumberFormat="1" applyFont="1" applyFill="1" applyBorder="1" applyAlignment="1" applyProtection="1">
      <alignment horizontal="right" vertical="center" shrinkToFit="1"/>
      <protection hidden="1"/>
    </xf>
    <xf numFmtId="4" fontId="5" fillId="18" borderId="22" xfId="0" applyNumberFormat="1" applyFont="1" applyFill="1" applyBorder="1" applyAlignment="1" applyProtection="1">
      <alignment horizontal="right" vertical="center" shrinkToFit="1"/>
      <protection hidden="1"/>
    </xf>
    <xf numFmtId="4" fontId="5" fillId="18" borderId="31" xfId="0" applyNumberFormat="1" applyFont="1" applyFill="1" applyBorder="1" applyAlignment="1" applyProtection="1">
      <alignment horizontal="right" vertical="center" shrinkToFit="1"/>
      <protection hidden="1"/>
    </xf>
    <xf numFmtId="49" fontId="4" fillId="8" borderId="74" xfId="0" applyNumberFormat="1" applyFont="1" applyFill="1" applyBorder="1" applyAlignment="1" applyProtection="1">
      <alignment horizontal="left" vertical="center" wrapText="1"/>
      <protection hidden="1"/>
    </xf>
    <xf numFmtId="4" fontId="5" fillId="17" borderId="75" xfId="0" applyNumberFormat="1" applyFont="1" applyFill="1" applyBorder="1" applyAlignment="1" applyProtection="1">
      <alignment horizontal="right" vertical="center" shrinkToFit="1"/>
      <protection hidden="1"/>
    </xf>
    <xf numFmtId="4" fontId="5" fillId="17" borderId="76" xfId="0" applyNumberFormat="1" applyFont="1" applyFill="1" applyBorder="1" applyAlignment="1" applyProtection="1">
      <alignment horizontal="right" vertical="center" shrinkToFit="1"/>
      <protection hidden="1"/>
    </xf>
    <xf numFmtId="4" fontId="5" fillId="16" borderId="77" xfId="0" applyNumberFormat="1" applyFont="1" applyFill="1" applyBorder="1" applyAlignment="1" applyProtection="1">
      <alignment horizontal="right" vertical="center" shrinkToFit="1"/>
      <protection hidden="1"/>
    </xf>
    <xf numFmtId="49" fontId="4" fillId="11" borderId="78" xfId="0" applyNumberFormat="1" applyFont="1" applyFill="1" applyBorder="1" applyAlignment="1" applyProtection="1">
      <alignment horizontal="left" vertical="center" wrapText="1"/>
      <protection hidden="1"/>
    </xf>
    <xf numFmtId="49" fontId="4" fillId="8" borderId="79" xfId="0" applyNumberFormat="1" applyFont="1" applyFill="1" applyBorder="1" applyAlignment="1" applyProtection="1">
      <alignment horizontal="left" vertical="center" wrapText="1"/>
      <protection hidden="1"/>
    </xf>
    <xf numFmtId="4" fontId="5" fillId="0" borderId="80" xfId="0" applyNumberFormat="1" applyFont="1" applyFill="1" applyBorder="1" applyAlignment="1" applyProtection="1">
      <alignment horizontal="right" vertical="center" shrinkToFit="1"/>
      <protection locked="0"/>
    </xf>
    <xf numFmtId="4" fontId="5" fillId="16" borderId="81" xfId="0" applyNumberFormat="1" applyFont="1" applyFill="1" applyBorder="1" applyAlignment="1" applyProtection="1">
      <alignment horizontal="right" vertical="center" shrinkToFit="1"/>
      <protection hidden="1"/>
    </xf>
    <xf numFmtId="4" fontId="5" fillId="17" borderId="82" xfId="0" applyNumberFormat="1" applyFont="1" applyFill="1" applyBorder="1" applyAlignment="1">
      <alignment horizontal="right" vertical="center" shrinkToFit="1"/>
    </xf>
    <xf numFmtId="49" fontId="3" fillId="11" borderId="43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/>
    <xf numFmtId="4" fontId="5" fillId="0" borderId="26" xfId="0" applyNumberFormat="1" applyFont="1" applyFill="1" applyBorder="1" applyAlignment="1" applyProtection="1">
      <alignment horizontal="right" vertical="center" shrinkToFit="1"/>
      <protection hidden="1"/>
    </xf>
    <xf numFmtId="4" fontId="5" fillId="16" borderId="63" xfId="0" applyNumberFormat="1" applyFont="1" applyFill="1" applyBorder="1" applyAlignment="1" applyProtection="1">
      <alignment horizontal="right" vertical="center" shrinkToFit="1"/>
      <protection hidden="1"/>
    </xf>
    <xf numFmtId="4" fontId="5" fillId="16" borderId="30" xfId="0" applyNumberFormat="1" applyFont="1" applyFill="1" applyBorder="1" applyAlignment="1" applyProtection="1">
      <alignment horizontal="right" vertical="center" shrinkToFit="1"/>
      <protection hidden="1"/>
    </xf>
    <xf numFmtId="4" fontId="5" fillId="17" borderId="30" xfId="0" applyNumberFormat="1" applyFont="1" applyFill="1" applyBorder="1" applyAlignment="1" applyProtection="1">
      <alignment horizontal="right" vertical="center" shrinkToFit="1"/>
      <protection hidden="1"/>
    </xf>
    <xf numFmtId="4" fontId="5" fillId="3" borderId="30" xfId="0" applyNumberFormat="1" applyFont="1" applyFill="1" applyBorder="1" applyAlignment="1" applyProtection="1">
      <alignment horizontal="right" vertical="center" shrinkToFit="1"/>
      <protection hidden="1"/>
    </xf>
    <xf numFmtId="4" fontId="5" fillId="17" borderId="74" xfId="0" applyNumberFormat="1" applyFont="1" applyFill="1" applyBorder="1" applyAlignment="1" applyProtection="1">
      <alignment horizontal="right" vertical="center" shrinkToFit="1"/>
      <protection hidden="1"/>
    </xf>
    <xf numFmtId="4" fontId="5" fillId="18" borderId="30" xfId="0" applyNumberFormat="1" applyFont="1" applyFill="1" applyBorder="1" applyAlignment="1" applyProtection="1">
      <alignment horizontal="right" vertical="center" shrinkToFit="1"/>
      <protection hidden="1"/>
    </xf>
    <xf numFmtId="4" fontId="5" fillId="17" borderId="27" xfId="0" applyNumberFormat="1" applyFont="1" applyFill="1" applyBorder="1" applyAlignment="1" applyProtection="1">
      <alignment horizontal="right" vertical="center" shrinkToFit="1"/>
      <protection hidden="1"/>
    </xf>
    <xf numFmtId="4" fontId="5" fillId="4" borderId="30" xfId="0" applyNumberFormat="1" applyFont="1" applyFill="1" applyBorder="1" applyAlignment="1" applyProtection="1">
      <alignment horizontal="right" vertical="center" shrinkToFit="1"/>
      <protection hidden="1"/>
    </xf>
    <xf numFmtId="4" fontId="5" fillId="4" borderId="27" xfId="0" applyNumberFormat="1" applyFont="1" applyFill="1" applyBorder="1" applyAlignment="1" applyProtection="1">
      <alignment horizontal="right" vertical="center" shrinkToFit="1"/>
      <protection hidden="1"/>
    </xf>
    <xf numFmtId="4" fontId="5" fillId="5" borderId="30" xfId="0" applyNumberFormat="1" applyFont="1" applyFill="1" applyBorder="1" applyAlignment="1" applyProtection="1">
      <alignment horizontal="right" vertical="center" shrinkToFit="1"/>
      <protection hidden="1"/>
    </xf>
    <xf numFmtId="4" fontId="5" fillId="4" borderId="48" xfId="0" applyNumberFormat="1" applyFont="1" applyFill="1" applyBorder="1" applyAlignment="1" applyProtection="1">
      <alignment horizontal="right" vertical="center" shrinkToFit="1"/>
      <protection hidden="1"/>
    </xf>
    <xf numFmtId="4" fontId="5" fillId="16" borderId="73" xfId="0" applyNumberFormat="1" applyFont="1" applyFill="1" applyBorder="1" applyAlignment="1" applyProtection="1">
      <alignment horizontal="right" vertical="center" shrinkToFit="1"/>
      <protection hidden="1"/>
    </xf>
    <xf numFmtId="0" fontId="7" fillId="19" borderId="0" xfId="0" applyFont="1" applyFill="1" applyBorder="1" applyProtection="1">
      <protection hidden="1"/>
    </xf>
    <xf numFmtId="0" fontId="1" fillId="19" borderId="7" xfId="0" applyFont="1" applyFill="1" applyBorder="1" applyProtection="1">
      <protection hidden="1"/>
    </xf>
    <xf numFmtId="0" fontId="2" fillId="20" borderId="83" xfId="0" applyFont="1" applyFill="1" applyBorder="1" applyAlignment="1" applyProtection="1">
      <alignment horizontal="center" vertical="center" wrapText="1"/>
      <protection hidden="1"/>
    </xf>
    <xf numFmtId="0" fontId="2" fillId="20" borderId="8" xfId="0" applyFont="1" applyFill="1" applyBorder="1" applyAlignment="1" applyProtection="1">
      <alignment horizontal="center" vertical="center"/>
      <protection hidden="1"/>
    </xf>
    <xf numFmtId="0" fontId="11" fillId="20" borderId="84" xfId="0" applyFont="1" applyFill="1" applyBorder="1" applyAlignment="1" applyProtection="1">
      <alignment horizontal="center" vertical="center" wrapText="1"/>
      <protection hidden="1"/>
    </xf>
    <xf numFmtId="0" fontId="11" fillId="20" borderId="85" xfId="0" applyFont="1" applyFill="1" applyBorder="1" applyAlignment="1" applyProtection="1">
      <alignment horizontal="center" vertical="center" wrapText="1"/>
      <protection hidden="1"/>
    </xf>
    <xf numFmtId="0" fontId="1" fillId="19" borderId="0" xfId="0" applyFont="1" applyFill="1" applyBorder="1" applyAlignment="1" applyProtection="1">
      <alignment horizontal="right"/>
      <protection hidden="1"/>
    </xf>
    <xf numFmtId="0" fontId="7" fillId="19" borderId="7" xfId="0" applyFont="1" applyFill="1" applyBorder="1" applyProtection="1">
      <protection locked="0"/>
    </xf>
    <xf numFmtId="0" fontId="14" fillId="19" borderId="9" xfId="0" applyFont="1" applyFill="1" applyBorder="1" applyProtection="1">
      <protection hidden="1"/>
    </xf>
    <xf numFmtId="0" fontId="13" fillId="19" borderId="8" xfId="0" applyFont="1" applyFill="1" applyBorder="1" applyProtection="1">
      <protection hidden="1"/>
    </xf>
    <xf numFmtId="0" fontId="1" fillId="19" borderId="8" xfId="0" applyFont="1" applyFill="1" applyBorder="1" applyProtection="1">
      <protection hidden="1"/>
    </xf>
    <xf numFmtId="0" fontId="7" fillId="19" borderId="10" xfId="0" applyFont="1" applyFill="1" applyBorder="1" applyProtection="1">
      <protection hidden="1"/>
    </xf>
    <xf numFmtId="0" fontId="1" fillId="19" borderId="10" xfId="0" applyFont="1" applyFill="1" applyBorder="1" applyProtection="1">
      <protection hidden="1"/>
    </xf>
    <xf numFmtId="0" fontId="1" fillId="19" borderId="11" xfId="0" applyFont="1" applyFill="1" applyBorder="1" applyProtection="1">
      <protection hidden="1"/>
    </xf>
    <xf numFmtId="4" fontId="5" fillId="0" borderId="5" xfId="0" applyNumberFormat="1" applyFont="1" applyFill="1" applyBorder="1" applyAlignment="1" applyProtection="1">
      <alignment horizontal="right" vertical="center" shrinkToFit="1"/>
      <protection locked="0"/>
    </xf>
    <xf numFmtId="4" fontId="5" fillId="21" borderId="71" xfId="0" applyNumberFormat="1" applyFont="1" applyFill="1" applyBorder="1" applyAlignment="1" applyProtection="1">
      <alignment horizontal="right" vertical="center" shrinkToFit="1"/>
      <protection hidden="1"/>
    </xf>
    <xf numFmtId="4" fontId="5" fillId="21" borderId="30" xfId="0" applyNumberFormat="1" applyFont="1" applyFill="1" applyBorder="1" applyAlignment="1" applyProtection="1">
      <alignment horizontal="right" vertical="center" shrinkToFit="1"/>
      <protection hidden="1"/>
    </xf>
    <xf numFmtId="4" fontId="5" fillId="21" borderId="22" xfId="0" applyNumberFormat="1" applyFont="1" applyFill="1" applyBorder="1" applyAlignment="1" applyProtection="1">
      <alignment horizontal="right" vertical="center" shrinkToFit="1"/>
      <protection hidden="1"/>
    </xf>
    <xf numFmtId="4" fontId="5" fillId="21" borderId="31" xfId="0" applyNumberFormat="1" applyFont="1" applyFill="1" applyBorder="1" applyAlignment="1" applyProtection="1">
      <alignment horizontal="right" vertical="center" shrinkToFit="1"/>
      <protection hidden="1"/>
    </xf>
    <xf numFmtId="49" fontId="4" fillId="0" borderId="68" xfId="0" applyNumberFormat="1" applyFont="1" applyFill="1" applyBorder="1" applyAlignment="1" applyProtection="1">
      <alignment horizontal="left" vertical="center" wrapText="1" shrinkToFit="1"/>
      <protection hidden="1"/>
    </xf>
    <xf numFmtId="49" fontId="4" fillId="0" borderId="68" xfId="0" applyNumberFormat="1" applyFont="1" applyFill="1" applyBorder="1" applyAlignment="1" applyProtection="1">
      <alignment horizontal="left" vertical="center" shrinkToFit="1"/>
      <protection hidden="1"/>
    </xf>
    <xf numFmtId="0" fontId="19" fillId="14" borderId="86" xfId="0" applyFont="1" applyFill="1" applyBorder="1" applyAlignment="1">
      <alignment horizontal="center" vertical="center" wrapText="1"/>
    </xf>
    <xf numFmtId="4" fontId="10" fillId="10" borderId="40" xfId="0" applyNumberFormat="1" applyFont="1" applyFill="1" applyBorder="1" applyAlignment="1" applyProtection="1">
      <alignment horizontal="right" vertical="center" shrinkToFit="1"/>
      <protection hidden="1"/>
    </xf>
    <xf numFmtId="4" fontId="10" fillId="6" borderId="87" xfId="0" applyNumberFormat="1" applyFont="1" applyFill="1" applyBorder="1" applyAlignment="1" applyProtection="1">
      <alignment horizontal="right" vertical="center" shrinkToFit="1"/>
      <protection locked="0"/>
    </xf>
    <xf numFmtId="0" fontId="19" fillId="14" borderId="12" xfId="0" applyFont="1" applyFill="1" applyBorder="1" applyAlignment="1">
      <alignment horizontal="center" vertical="center"/>
    </xf>
    <xf numFmtId="4" fontId="10" fillId="12" borderId="88" xfId="0" applyNumberFormat="1" applyFont="1" applyFill="1" applyBorder="1" applyAlignment="1" applyProtection="1">
      <alignment horizontal="right" vertical="center" shrinkToFit="1"/>
      <protection hidden="1"/>
    </xf>
    <xf numFmtId="4" fontId="10" fillId="6" borderId="89" xfId="0" applyNumberFormat="1" applyFont="1" applyFill="1" applyBorder="1" applyAlignment="1" applyProtection="1">
      <alignment horizontal="right" vertical="center" shrinkToFit="1"/>
      <protection locked="0"/>
    </xf>
    <xf numFmtId="4" fontId="10" fillId="9" borderId="90" xfId="0" applyNumberFormat="1" applyFont="1" applyFill="1" applyBorder="1" applyAlignment="1" applyProtection="1">
      <alignment horizontal="right" vertical="center" shrinkToFit="1"/>
      <protection hidden="1"/>
    </xf>
    <xf numFmtId="4" fontId="10" fillId="6" borderId="91" xfId="0" applyNumberFormat="1" applyFont="1" applyFill="1" applyBorder="1" applyAlignment="1" applyProtection="1">
      <alignment horizontal="right" vertical="center" shrinkToFit="1"/>
      <protection locked="0"/>
    </xf>
    <xf numFmtId="0" fontId="19" fillId="14" borderId="12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19" fillId="14" borderId="13" xfId="0" applyFont="1" applyFill="1" applyBorder="1" applyAlignment="1">
      <alignment horizontal="center" vertical="center" wrapText="1"/>
    </xf>
    <xf numFmtId="4" fontId="10" fillId="9" borderId="92" xfId="0" applyNumberFormat="1" applyFont="1" applyFill="1" applyBorder="1" applyAlignment="1" applyProtection="1">
      <alignment horizontal="right" vertical="center" shrinkToFit="1"/>
      <protection hidden="1"/>
    </xf>
    <xf numFmtId="4" fontId="5" fillId="0" borderId="5" xfId="0" applyNumberFormat="1" applyFont="1" applyFill="1" applyBorder="1" applyAlignment="1" applyProtection="1">
      <alignment wrapText="1"/>
      <protection locked="0"/>
    </xf>
    <xf numFmtId="4" fontId="20" fillId="6" borderId="24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0" xfId="0" applyFont="1" applyFill="1" applyProtection="1">
      <protection locked="0"/>
    </xf>
    <xf numFmtId="0" fontId="12" fillId="22" borderId="1" xfId="0" applyFont="1" applyFill="1" applyBorder="1" applyAlignment="1" applyProtection="1">
      <alignment horizontal="left" vertical="center"/>
      <protection hidden="1"/>
    </xf>
    <xf numFmtId="0" fontId="12" fillId="22" borderId="3" xfId="0" applyFont="1" applyFill="1" applyBorder="1" applyAlignment="1" applyProtection="1">
      <alignment horizontal="left" vertical="center"/>
      <protection hidden="1"/>
    </xf>
    <xf numFmtId="0" fontId="12" fillId="22" borderId="2" xfId="0" applyFont="1" applyFill="1" applyBorder="1" applyAlignment="1" applyProtection="1">
      <alignment horizontal="left" vertical="center"/>
      <protection hidden="1"/>
    </xf>
    <xf numFmtId="49" fontId="12" fillId="23" borderId="1" xfId="0" applyNumberFormat="1" applyFont="1" applyFill="1" applyBorder="1" applyAlignment="1">
      <alignment horizontal="left" vertical="center"/>
    </xf>
    <xf numFmtId="49" fontId="12" fillId="23" borderId="3" xfId="0" applyNumberFormat="1" applyFont="1" applyFill="1" applyBorder="1" applyAlignment="1">
      <alignment horizontal="left" vertical="center"/>
    </xf>
    <xf numFmtId="49" fontId="12" fillId="23" borderId="2" xfId="0" applyNumberFormat="1" applyFont="1" applyFill="1" applyBorder="1" applyAlignment="1">
      <alignment horizontal="left" vertical="center"/>
    </xf>
    <xf numFmtId="0" fontId="1" fillId="19" borderId="8" xfId="0" applyFont="1" applyFill="1" applyBorder="1" applyAlignment="1" applyProtection="1">
      <alignment horizontal="center"/>
      <protection hidden="1"/>
    </xf>
    <xf numFmtId="0" fontId="1" fillId="19" borderId="4" xfId="0" applyFont="1" applyFill="1" applyBorder="1" applyAlignment="1" applyProtection="1">
      <alignment horizontal="center"/>
      <protection hidden="1"/>
    </xf>
    <xf numFmtId="0" fontId="1" fillId="19" borderId="0" xfId="0" applyFont="1" applyFill="1" applyBorder="1" applyAlignment="1" applyProtection="1">
      <alignment horizontal="center"/>
      <protection hidden="1"/>
    </xf>
    <xf numFmtId="0" fontId="1" fillId="19" borderId="14" xfId="0" applyFont="1" applyFill="1" applyBorder="1" applyAlignment="1" applyProtection="1">
      <alignment horizontal="center"/>
      <protection hidden="1"/>
    </xf>
    <xf numFmtId="0" fontId="1" fillId="19" borderId="15" xfId="0" applyFont="1" applyFill="1" applyBorder="1" applyAlignment="1" applyProtection="1">
      <alignment horizontal="center"/>
      <protection hidden="1"/>
    </xf>
    <xf numFmtId="0" fontId="1" fillId="19" borderId="16" xfId="0" applyFont="1" applyFill="1" applyBorder="1" applyAlignment="1" applyProtection="1">
      <alignment horizontal="center"/>
      <protection hidden="1"/>
    </xf>
    <xf numFmtId="0" fontId="1" fillId="19" borderId="7" xfId="0" applyFont="1" applyFill="1" applyBorder="1" applyAlignment="1" applyProtection="1">
      <alignment horizontal="center"/>
      <protection locked="0"/>
    </xf>
    <xf numFmtId="0" fontId="1" fillId="19" borderId="17" xfId="0" applyFont="1" applyFill="1" applyBorder="1" applyAlignment="1" applyProtection="1">
      <alignment horizontal="center"/>
      <protection locked="0"/>
    </xf>
    <xf numFmtId="0" fontId="19" fillId="24" borderId="18" xfId="0" applyFont="1" applyFill="1" applyBorder="1" applyAlignment="1" applyProtection="1">
      <alignment horizontal="center" vertical="center"/>
      <protection locked="0"/>
    </xf>
    <xf numFmtId="0" fontId="19" fillId="24" borderId="19" xfId="0" applyFont="1" applyFill="1" applyBorder="1" applyAlignment="1" applyProtection="1">
      <alignment horizontal="center" vertical="center"/>
      <protection locked="0"/>
    </xf>
    <xf numFmtId="0" fontId="19" fillId="24" borderId="20" xfId="0" applyFont="1" applyFill="1" applyBorder="1" applyAlignment="1" applyProtection="1">
      <alignment horizontal="center" vertical="center"/>
      <protection locked="0"/>
    </xf>
    <xf numFmtId="0" fontId="19" fillId="24" borderId="18" xfId="0" applyFont="1" applyFill="1" applyBorder="1" applyAlignment="1" applyProtection="1">
      <alignment horizontal="center" vertical="center" wrapText="1"/>
      <protection locked="0"/>
    </xf>
    <xf numFmtId="0" fontId="19" fillId="24" borderId="19" xfId="0" applyFont="1" applyFill="1" applyBorder="1" applyAlignment="1" applyProtection="1">
      <alignment horizontal="center" vertical="center" wrapText="1"/>
      <protection locked="0"/>
    </xf>
  </cellXfs>
  <cellStyles count="2">
    <cellStyle name="Normalno" xfId="0" builtinId="0"/>
    <cellStyle name="Style 1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338"/>
  <sheetViews>
    <sheetView zoomScale="90" zoomScaleNormal="90" workbookViewId="0">
      <pane xSplit="2" ySplit="6" topLeftCell="C134" activePane="bottomRight" state="frozen"/>
      <selection pane="topRight" activeCell="C1" sqref="C1"/>
      <selection pane="bottomLeft" activeCell="A7" sqref="A7"/>
      <selection pane="bottomRight" activeCell="C151" sqref="C151"/>
    </sheetView>
  </sheetViews>
  <sheetFormatPr defaultColWidth="9.140625" defaultRowHeight="15" x14ac:dyDescent="0.25"/>
  <cols>
    <col min="1" max="1" width="15.85546875" style="6" customWidth="1"/>
    <col min="2" max="2" width="66.85546875" style="6" customWidth="1"/>
    <col min="3" max="12" width="12.7109375" style="6" customWidth="1"/>
    <col min="13" max="16384" width="9.140625" style="6"/>
  </cols>
  <sheetData>
    <row r="1" spans="1:13" ht="36" customHeight="1" x14ac:dyDescent="0.35">
      <c r="A1" s="166" t="s">
        <v>643</v>
      </c>
      <c r="B1" s="167"/>
      <c r="C1" s="168"/>
      <c r="D1" s="168"/>
      <c r="E1" s="168"/>
      <c r="F1" s="200"/>
      <c r="G1" s="200"/>
      <c r="H1" s="200"/>
      <c r="I1" s="200"/>
      <c r="J1" s="200"/>
      <c r="K1" s="200"/>
      <c r="L1" s="201"/>
    </row>
    <row r="2" spans="1:13" s="127" customFormat="1" ht="30" customHeight="1" x14ac:dyDescent="0.25">
      <c r="A2" s="169" t="s">
        <v>644</v>
      </c>
      <c r="B2" s="165" t="s">
        <v>653</v>
      </c>
      <c r="C2" s="164" t="s">
        <v>645</v>
      </c>
      <c r="D2" s="206">
        <v>22427</v>
      </c>
      <c r="E2" s="206"/>
      <c r="F2" s="202"/>
      <c r="G2" s="202"/>
      <c r="H2" s="202"/>
      <c r="I2" s="202"/>
      <c r="J2" s="202"/>
      <c r="K2" s="202"/>
      <c r="L2" s="203"/>
    </row>
    <row r="3" spans="1:13" s="127" customFormat="1" ht="30" customHeight="1" x14ac:dyDescent="0.25">
      <c r="A3" s="170"/>
      <c r="B3" s="158"/>
      <c r="C3" s="164" t="s">
        <v>646</v>
      </c>
      <c r="D3" s="207">
        <v>8814003451</v>
      </c>
      <c r="E3" s="207"/>
      <c r="F3" s="202"/>
      <c r="G3" s="202"/>
      <c r="H3" s="202"/>
      <c r="I3" s="202"/>
      <c r="J3" s="202"/>
      <c r="K3" s="202"/>
      <c r="L3" s="203"/>
    </row>
    <row r="4" spans="1:13" s="127" customFormat="1" ht="13.5" customHeight="1" thickBot="1" x14ac:dyDescent="0.3">
      <c r="A4" s="171"/>
      <c r="B4" s="159"/>
      <c r="C4" s="159"/>
      <c r="D4" s="159"/>
      <c r="E4" s="159"/>
      <c r="F4" s="204"/>
      <c r="G4" s="204"/>
      <c r="H4" s="204"/>
      <c r="I4" s="204"/>
      <c r="J4" s="204"/>
      <c r="K4" s="204"/>
      <c r="L4" s="205"/>
    </row>
    <row r="5" spans="1:13" ht="30" customHeight="1" thickBot="1" x14ac:dyDescent="0.3">
      <c r="A5" s="160" t="s">
        <v>0</v>
      </c>
      <c r="B5" s="161" t="s">
        <v>1</v>
      </c>
      <c r="C5" s="162" t="s">
        <v>578</v>
      </c>
      <c r="D5" s="162" t="s">
        <v>489</v>
      </c>
      <c r="E5" s="162" t="s">
        <v>490</v>
      </c>
      <c r="F5" s="162" t="s">
        <v>580</v>
      </c>
      <c r="G5" s="162" t="s">
        <v>579</v>
      </c>
      <c r="H5" s="162" t="s">
        <v>642</v>
      </c>
      <c r="I5" s="162" t="s">
        <v>631</v>
      </c>
      <c r="J5" s="162" t="s">
        <v>491</v>
      </c>
      <c r="K5" s="162" t="s">
        <v>492</v>
      </c>
      <c r="L5" s="163" t="s">
        <v>493</v>
      </c>
    </row>
    <row r="6" spans="1:13" ht="15.75" thickBot="1" x14ac:dyDescent="0.3">
      <c r="A6" s="194" t="s">
        <v>494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6"/>
      <c r="M6" s="124"/>
    </row>
    <row r="7" spans="1:13" x14ac:dyDescent="0.25">
      <c r="A7" s="87">
        <v>6</v>
      </c>
      <c r="B7" s="102" t="s">
        <v>456</v>
      </c>
      <c r="C7" s="122">
        <f t="shared" ref="C7:L7" si="0">C8+C45+C53+C92+C123+C141+C148+C155</f>
        <v>50274548</v>
      </c>
      <c r="D7" s="146">
        <f t="shared" si="0"/>
        <v>1312774</v>
      </c>
      <c r="E7" s="97">
        <f t="shared" si="0"/>
        <v>19159223</v>
      </c>
      <c r="F7" s="97">
        <f t="shared" si="0"/>
        <v>777645</v>
      </c>
      <c r="G7" s="97">
        <f t="shared" si="0"/>
        <v>0</v>
      </c>
      <c r="H7" s="97">
        <f t="shared" si="0"/>
        <v>0</v>
      </c>
      <c r="I7" s="97">
        <f t="shared" si="0"/>
        <v>0</v>
      </c>
      <c r="J7" s="97">
        <f t="shared" si="0"/>
        <v>0</v>
      </c>
      <c r="K7" s="97">
        <f t="shared" si="0"/>
        <v>0</v>
      </c>
      <c r="L7" s="98">
        <f t="shared" si="0"/>
        <v>0</v>
      </c>
      <c r="M7" s="7"/>
    </row>
    <row r="8" spans="1:13" x14ac:dyDescent="0.25">
      <c r="A8" s="88">
        <v>61</v>
      </c>
      <c r="B8" s="103" t="s">
        <v>457</v>
      </c>
      <c r="C8" s="115">
        <f t="shared" ref="C8:L8" si="1">C9+C18+C24+C30+C38+C41</f>
        <v>0</v>
      </c>
      <c r="D8" s="147">
        <f t="shared" si="1"/>
        <v>0</v>
      </c>
      <c r="E8" s="85">
        <f t="shared" si="1"/>
        <v>0</v>
      </c>
      <c r="F8" s="85">
        <f t="shared" si="1"/>
        <v>0</v>
      </c>
      <c r="G8" s="85">
        <f t="shared" si="1"/>
        <v>0</v>
      </c>
      <c r="H8" s="85">
        <f>H9+H18+H24+H30+H38+H41</f>
        <v>0</v>
      </c>
      <c r="I8" s="85">
        <f>I9+I18+I24+I30+I38+I41</f>
        <v>0</v>
      </c>
      <c r="J8" s="85">
        <f t="shared" si="1"/>
        <v>0</v>
      </c>
      <c r="K8" s="85">
        <f t="shared" si="1"/>
        <v>0</v>
      </c>
      <c r="L8" s="89">
        <f t="shared" si="1"/>
        <v>0</v>
      </c>
    </row>
    <row r="9" spans="1:13" hidden="1" x14ac:dyDescent="0.25">
      <c r="A9" s="88">
        <v>611</v>
      </c>
      <c r="B9" s="103" t="s">
        <v>2</v>
      </c>
      <c r="C9" s="115">
        <f t="shared" ref="C9:L9" si="2">SUM(C10:C15)-C16-C17</f>
        <v>0</v>
      </c>
      <c r="D9" s="147">
        <f t="shared" si="2"/>
        <v>0</v>
      </c>
      <c r="E9" s="85">
        <f t="shared" si="2"/>
        <v>0</v>
      </c>
      <c r="F9" s="85">
        <f t="shared" si="2"/>
        <v>0</v>
      </c>
      <c r="G9" s="85">
        <f t="shared" si="2"/>
        <v>0</v>
      </c>
      <c r="H9" s="85">
        <f>SUM(H10:H15)-H16-H17</f>
        <v>0</v>
      </c>
      <c r="I9" s="85">
        <f>SUM(I10:I15)-I16-I17</f>
        <v>0</v>
      </c>
      <c r="J9" s="85">
        <f t="shared" si="2"/>
        <v>0</v>
      </c>
      <c r="K9" s="85">
        <f t="shared" si="2"/>
        <v>0</v>
      </c>
      <c r="L9" s="89">
        <f t="shared" si="2"/>
        <v>0</v>
      </c>
    </row>
    <row r="10" spans="1:13" hidden="1" x14ac:dyDescent="0.25">
      <c r="A10" s="88">
        <v>6111</v>
      </c>
      <c r="B10" s="103" t="s">
        <v>3</v>
      </c>
      <c r="C10" s="116">
        <v>0</v>
      </c>
      <c r="D10" s="151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3">
        <v>0</v>
      </c>
    </row>
    <row r="11" spans="1:13" hidden="1" x14ac:dyDescent="0.25">
      <c r="A11" s="88">
        <v>6112</v>
      </c>
      <c r="B11" s="103" t="s">
        <v>4</v>
      </c>
      <c r="C11" s="116">
        <v>0</v>
      </c>
      <c r="D11" s="151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3">
        <v>0</v>
      </c>
    </row>
    <row r="12" spans="1:13" hidden="1" x14ac:dyDescent="0.25">
      <c r="A12" s="88">
        <v>6113</v>
      </c>
      <c r="B12" s="103" t="s">
        <v>5</v>
      </c>
      <c r="C12" s="116">
        <v>0</v>
      </c>
      <c r="D12" s="151">
        <v>0</v>
      </c>
      <c r="E12" s="132">
        <v>0</v>
      </c>
      <c r="F12" s="132">
        <v>0</v>
      </c>
      <c r="G12" s="132">
        <v>0</v>
      </c>
      <c r="H12" s="132">
        <v>0</v>
      </c>
      <c r="I12" s="132">
        <v>0</v>
      </c>
      <c r="J12" s="132">
        <v>0</v>
      </c>
      <c r="K12" s="132">
        <v>0</v>
      </c>
      <c r="L12" s="133">
        <v>0</v>
      </c>
    </row>
    <row r="13" spans="1:13" hidden="1" x14ac:dyDescent="0.25">
      <c r="A13" s="88">
        <v>6114</v>
      </c>
      <c r="B13" s="103" t="s">
        <v>6</v>
      </c>
      <c r="C13" s="116">
        <v>0</v>
      </c>
      <c r="D13" s="151">
        <v>0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3">
        <v>0</v>
      </c>
    </row>
    <row r="14" spans="1:13" hidden="1" x14ac:dyDescent="0.25">
      <c r="A14" s="88">
        <v>6115</v>
      </c>
      <c r="B14" s="103" t="s">
        <v>7</v>
      </c>
      <c r="C14" s="116">
        <v>0</v>
      </c>
      <c r="D14" s="151">
        <v>0</v>
      </c>
      <c r="E14" s="132">
        <v>0</v>
      </c>
      <c r="F14" s="132">
        <v>0</v>
      </c>
      <c r="G14" s="132">
        <v>0</v>
      </c>
      <c r="H14" s="132">
        <v>0</v>
      </c>
      <c r="I14" s="132">
        <v>0</v>
      </c>
      <c r="J14" s="132">
        <v>0</v>
      </c>
      <c r="K14" s="132">
        <v>0</v>
      </c>
      <c r="L14" s="133">
        <v>0</v>
      </c>
    </row>
    <row r="15" spans="1:13" hidden="1" x14ac:dyDescent="0.25">
      <c r="A15" s="88">
        <v>6116</v>
      </c>
      <c r="B15" s="103" t="s">
        <v>8</v>
      </c>
      <c r="C15" s="116">
        <v>0</v>
      </c>
      <c r="D15" s="151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3">
        <v>0</v>
      </c>
    </row>
    <row r="16" spans="1:13" hidden="1" x14ac:dyDescent="0.25">
      <c r="A16" s="88">
        <v>6117</v>
      </c>
      <c r="B16" s="103" t="s">
        <v>9</v>
      </c>
      <c r="C16" s="116">
        <v>0</v>
      </c>
      <c r="D16" s="151">
        <v>0</v>
      </c>
      <c r="E16" s="132">
        <v>0</v>
      </c>
      <c r="F16" s="132">
        <v>0</v>
      </c>
      <c r="G16" s="132">
        <v>0</v>
      </c>
      <c r="H16" s="132">
        <v>0</v>
      </c>
      <c r="I16" s="132">
        <v>0</v>
      </c>
      <c r="J16" s="132">
        <v>0</v>
      </c>
      <c r="K16" s="132">
        <v>0</v>
      </c>
      <c r="L16" s="133">
        <v>0</v>
      </c>
    </row>
    <row r="17" spans="1:12" hidden="1" x14ac:dyDescent="0.25">
      <c r="A17" s="88">
        <v>6119</v>
      </c>
      <c r="B17" s="103" t="s">
        <v>10</v>
      </c>
      <c r="C17" s="116">
        <v>0</v>
      </c>
      <c r="D17" s="151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3">
        <v>0</v>
      </c>
    </row>
    <row r="18" spans="1:12" hidden="1" x14ac:dyDescent="0.25">
      <c r="A18" s="88">
        <v>612</v>
      </c>
      <c r="B18" s="103" t="s">
        <v>11</v>
      </c>
      <c r="C18" s="115">
        <f t="shared" ref="C18:L18" si="3">SUM(C19:C22)-C23</f>
        <v>0</v>
      </c>
      <c r="D18" s="147">
        <f t="shared" si="3"/>
        <v>0</v>
      </c>
      <c r="E18" s="85">
        <f t="shared" si="3"/>
        <v>0</v>
      </c>
      <c r="F18" s="85">
        <f t="shared" si="3"/>
        <v>0</v>
      </c>
      <c r="G18" s="85">
        <f t="shared" si="3"/>
        <v>0</v>
      </c>
      <c r="H18" s="85">
        <f>SUM(H19:H22)-H23</f>
        <v>0</v>
      </c>
      <c r="I18" s="85">
        <f>SUM(I19:I22)-I23</f>
        <v>0</v>
      </c>
      <c r="J18" s="85">
        <f t="shared" si="3"/>
        <v>0</v>
      </c>
      <c r="K18" s="85">
        <f t="shared" si="3"/>
        <v>0</v>
      </c>
      <c r="L18" s="89">
        <f t="shared" si="3"/>
        <v>0</v>
      </c>
    </row>
    <row r="19" spans="1:12" hidden="1" x14ac:dyDescent="0.25">
      <c r="A19" s="88">
        <v>6121</v>
      </c>
      <c r="B19" s="103" t="s">
        <v>12</v>
      </c>
      <c r="C19" s="116">
        <v>0</v>
      </c>
      <c r="D19" s="151">
        <v>0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3">
        <v>0</v>
      </c>
    </row>
    <row r="20" spans="1:12" hidden="1" x14ac:dyDescent="0.25">
      <c r="A20" s="88">
        <v>6122</v>
      </c>
      <c r="B20" s="103" t="s">
        <v>13</v>
      </c>
      <c r="C20" s="116">
        <v>0</v>
      </c>
      <c r="D20" s="151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3">
        <v>0</v>
      </c>
    </row>
    <row r="21" spans="1:12" hidden="1" x14ac:dyDescent="0.25">
      <c r="A21" s="88">
        <v>6123</v>
      </c>
      <c r="B21" s="104" t="s">
        <v>14</v>
      </c>
      <c r="C21" s="116">
        <v>0</v>
      </c>
      <c r="D21" s="151">
        <v>0</v>
      </c>
      <c r="E21" s="132">
        <v>0</v>
      </c>
      <c r="F21" s="132">
        <v>0</v>
      </c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3">
        <v>0</v>
      </c>
    </row>
    <row r="22" spans="1:12" hidden="1" x14ac:dyDescent="0.25">
      <c r="A22" s="88">
        <v>6124</v>
      </c>
      <c r="B22" s="103" t="s">
        <v>15</v>
      </c>
      <c r="C22" s="116">
        <v>0</v>
      </c>
      <c r="D22" s="151">
        <v>0</v>
      </c>
      <c r="E22" s="132">
        <v>0</v>
      </c>
      <c r="F22" s="132">
        <v>0</v>
      </c>
      <c r="G22" s="132">
        <v>0</v>
      </c>
      <c r="H22" s="132">
        <v>0</v>
      </c>
      <c r="I22" s="132">
        <v>0</v>
      </c>
      <c r="J22" s="132">
        <v>0</v>
      </c>
      <c r="K22" s="132">
        <v>0</v>
      </c>
      <c r="L22" s="133">
        <v>0</v>
      </c>
    </row>
    <row r="23" spans="1:12" hidden="1" x14ac:dyDescent="0.25">
      <c r="A23" s="88">
        <v>6125</v>
      </c>
      <c r="B23" s="103" t="s">
        <v>16</v>
      </c>
      <c r="C23" s="116">
        <v>0</v>
      </c>
      <c r="D23" s="151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3">
        <v>0</v>
      </c>
    </row>
    <row r="24" spans="1:12" hidden="1" x14ac:dyDescent="0.25">
      <c r="A24" s="88">
        <v>613</v>
      </c>
      <c r="B24" s="103" t="s">
        <v>17</v>
      </c>
      <c r="C24" s="115">
        <f t="shared" ref="C24:L24" si="4">SUM(C25:C29)</f>
        <v>0</v>
      </c>
      <c r="D24" s="147">
        <f t="shared" si="4"/>
        <v>0</v>
      </c>
      <c r="E24" s="85">
        <f t="shared" si="4"/>
        <v>0</v>
      </c>
      <c r="F24" s="85">
        <f t="shared" si="4"/>
        <v>0</v>
      </c>
      <c r="G24" s="85">
        <f t="shared" si="4"/>
        <v>0</v>
      </c>
      <c r="H24" s="85">
        <f>SUM(H25:H29)</f>
        <v>0</v>
      </c>
      <c r="I24" s="85">
        <f>SUM(I25:I29)</f>
        <v>0</v>
      </c>
      <c r="J24" s="85">
        <f t="shared" si="4"/>
        <v>0</v>
      </c>
      <c r="K24" s="85">
        <f t="shared" si="4"/>
        <v>0</v>
      </c>
      <c r="L24" s="89">
        <f t="shared" si="4"/>
        <v>0</v>
      </c>
    </row>
    <row r="25" spans="1:12" hidden="1" x14ac:dyDescent="0.25">
      <c r="A25" s="88">
        <v>6131</v>
      </c>
      <c r="B25" s="103" t="s">
        <v>18</v>
      </c>
      <c r="C25" s="116">
        <v>0</v>
      </c>
      <c r="D25" s="151">
        <v>0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3">
        <v>0</v>
      </c>
    </row>
    <row r="26" spans="1:12" hidden="1" x14ac:dyDescent="0.25">
      <c r="A26" s="88">
        <v>6132</v>
      </c>
      <c r="B26" s="103" t="s">
        <v>19</v>
      </c>
      <c r="C26" s="116">
        <v>0</v>
      </c>
      <c r="D26" s="151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2">
        <v>0</v>
      </c>
      <c r="L26" s="133">
        <v>0</v>
      </c>
    </row>
    <row r="27" spans="1:12" hidden="1" x14ac:dyDescent="0.25">
      <c r="A27" s="88">
        <v>6133</v>
      </c>
      <c r="B27" s="103" t="s">
        <v>20</v>
      </c>
      <c r="C27" s="116">
        <v>0</v>
      </c>
      <c r="D27" s="151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3">
        <v>0</v>
      </c>
    </row>
    <row r="28" spans="1:12" hidden="1" x14ac:dyDescent="0.25">
      <c r="A28" s="88">
        <v>6134</v>
      </c>
      <c r="B28" s="103" t="s">
        <v>21</v>
      </c>
      <c r="C28" s="116">
        <v>0</v>
      </c>
      <c r="D28" s="151">
        <v>0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0</v>
      </c>
      <c r="K28" s="132">
        <v>0</v>
      </c>
      <c r="L28" s="133">
        <v>0</v>
      </c>
    </row>
    <row r="29" spans="1:12" hidden="1" x14ac:dyDescent="0.25">
      <c r="A29" s="88">
        <v>6135</v>
      </c>
      <c r="B29" s="103" t="s">
        <v>22</v>
      </c>
      <c r="C29" s="116">
        <v>0</v>
      </c>
      <c r="D29" s="151">
        <v>0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3">
        <v>0</v>
      </c>
    </row>
    <row r="30" spans="1:12" hidden="1" x14ac:dyDescent="0.25">
      <c r="A30" s="88">
        <v>614</v>
      </c>
      <c r="B30" s="103" t="s">
        <v>23</v>
      </c>
      <c r="C30" s="115">
        <f t="shared" ref="C30:L30" si="5">SUM(C31:C37)</f>
        <v>0</v>
      </c>
      <c r="D30" s="147">
        <f t="shared" si="5"/>
        <v>0</v>
      </c>
      <c r="E30" s="85">
        <f t="shared" si="5"/>
        <v>0</v>
      </c>
      <c r="F30" s="85">
        <f t="shared" si="5"/>
        <v>0</v>
      </c>
      <c r="G30" s="85">
        <f t="shared" si="5"/>
        <v>0</v>
      </c>
      <c r="H30" s="85">
        <f>SUM(H31:H37)</f>
        <v>0</v>
      </c>
      <c r="I30" s="85">
        <f>SUM(I31:I37)</f>
        <v>0</v>
      </c>
      <c r="J30" s="85">
        <f t="shared" si="5"/>
        <v>0</v>
      </c>
      <c r="K30" s="85">
        <f t="shared" si="5"/>
        <v>0</v>
      </c>
      <c r="L30" s="89">
        <f t="shared" si="5"/>
        <v>0</v>
      </c>
    </row>
    <row r="31" spans="1:12" hidden="1" x14ac:dyDescent="0.25">
      <c r="A31" s="88">
        <v>6141</v>
      </c>
      <c r="B31" s="103" t="s">
        <v>24</v>
      </c>
      <c r="C31" s="116">
        <v>0</v>
      </c>
      <c r="D31" s="151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3">
        <v>0</v>
      </c>
    </row>
    <row r="32" spans="1:12" hidden="1" x14ac:dyDescent="0.25">
      <c r="A32" s="88">
        <v>6142</v>
      </c>
      <c r="B32" s="103" t="s">
        <v>25</v>
      </c>
      <c r="C32" s="116">
        <v>0</v>
      </c>
      <c r="D32" s="151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2">
        <v>0</v>
      </c>
      <c r="K32" s="132">
        <v>0</v>
      </c>
      <c r="L32" s="133">
        <v>0</v>
      </c>
    </row>
    <row r="33" spans="1:12" hidden="1" x14ac:dyDescent="0.25">
      <c r="A33" s="88">
        <v>6143</v>
      </c>
      <c r="B33" s="103" t="s">
        <v>26</v>
      </c>
      <c r="C33" s="116">
        <v>0</v>
      </c>
      <c r="D33" s="151">
        <v>0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3">
        <v>0</v>
      </c>
    </row>
    <row r="34" spans="1:12" hidden="1" x14ac:dyDescent="0.25">
      <c r="A34" s="88">
        <v>6145</v>
      </c>
      <c r="B34" s="103" t="s">
        <v>27</v>
      </c>
      <c r="C34" s="116">
        <v>0</v>
      </c>
      <c r="D34" s="151">
        <v>0</v>
      </c>
      <c r="E34" s="132">
        <v>0</v>
      </c>
      <c r="F34" s="132">
        <v>0</v>
      </c>
      <c r="G34" s="132">
        <v>0</v>
      </c>
      <c r="H34" s="132">
        <v>0</v>
      </c>
      <c r="I34" s="132">
        <v>0</v>
      </c>
      <c r="J34" s="132">
        <v>0</v>
      </c>
      <c r="K34" s="132">
        <v>0</v>
      </c>
      <c r="L34" s="133">
        <v>0</v>
      </c>
    </row>
    <row r="35" spans="1:12" hidden="1" x14ac:dyDescent="0.25">
      <c r="A35" s="88">
        <v>6146</v>
      </c>
      <c r="B35" s="103" t="s">
        <v>28</v>
      </c>
      <c r="C35" s="116">
        <v>0</v>
      </c>
      <c r="D35" s="151">
        <v>0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3">
        <v>0</v>
      </c>
    </row>
    <row r="36" spans="1:12" hidden="1" x14ac:dyDescent="0.25">
      <c r="A36" s="88">
        <v>6147</v>
      </c>
      <c r="B36" s="103" t="s">
        <v>29</v>
      </c>
      <c r="C36" s="116">
        <v>0</v>
      </c>
      <c r="D36" s="151">
        <v>0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3">
        <v>0</v>
      </c>
    </row>
    <row r="37" spans="1:12" hidden="1" x14ac:dyDescent="0.25">
      <c r="A37" s="88">
        <v>6148</v>
      </c>
      <c r="B37" s="103" t="s">
        <v>30</v>
      </c>
      <c r="C37" s="116">
        <v>0</v>
      </c>
      <c r="D37" s="151">
        <v>0</v>
      </c>
      <c r="E37" s="132">
        <v>0</v>
      </c>
      <c r="F37" s="132">
        <v>0</v>
      </c>
      <c r="G37" s="132">
        <v>0</v>
      </c>
      <c r="H37" s="132">
        <v>0</v>
      </c>
      <c r="I37" s="132">
        <v>0</v>
      </c>
      <c r="J37" s="132">
        <v>0</v>
      </c>
      <c r="K37" s="132">
        <v>0</v>
      </c>
      <c r="L37" s="133">
        <v>0</v>
      </c>
    </row>
    <row r="38" spans="1:12" hidden="1" x14ac:dyDescent="0.25">
      <c r="A38" s="88">
        <v>615</v>
      </c>
      <c r="B38" s="103" t="s">
        <v>31</v>
      </c>
      <c r="C38" s="115">
        <f t="shared" ref="C38:L38" si="6">SUM(C39:C40)</f>
        <v>0</v>
      </c>
      <c r="D38" s="147">
        <f t="shared" si="6"/>
        <v>0</v>
      </c>
      <c r="E38" s="85">
        <f t="shared" si="6"/>
        <v>0</v>
      </c>
      <c r="F38" s="85">
        <f t="shared" si="6"/>
        <v>0</v>
      </c>
      <c r="G38" s="85">
        <f t="shared" si="6"/>
        <v>0</v>
      </c>
      <c r="H38" s="85">
        <f>SUM(H39:H40)</f>
        <v>0</v>
      </c>
      <c r="I38" s="85">
        <f>SUM(I39:I40)</f>
        <v>0</v>
      </c>
      <c r="J38" s="85">
        <f t="shared" si="6"/>
        <v>0</v>
      </c>
      <c r="K38" s="85">
        <f t="shared" si="6"/>
        <v>0</v>
      </c>
      <c r="L38" s="89">
        <f t="shared" si="6"/>
        <v>0</v>
      </c>
    </row>
    <row r="39" spans="1:12" hidden="1" x14ac:dyDescent="0.25">
      <c r="A39" s="88">
        <v>6151</v>
      </c>
      <c r="B39" s="103" t="s">
        <v>32</v>
      </c>
      <c r="C39" s="116">
        <v>0</v>
      </c>
      <c r="D39" s="151">
        <v>0</v>
      </c>
      <c r="E39" s="132">
        <v>0</v>
      </c>
      <c r="F39" s="132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3">
        <v>0</v>
      </c>
    </row>
    <row r="40" spans="1:12" hidden="1" x14ac:dyDescent="0.25">
      <c r="A40" s="88">
        <v>6152</v>
      </c>
      <c r="B40" s="103" t="s">
        <v>33</v>
      </c>
      <c r="C40" s="116">
        <v>0</v>
      </c>
      <c r="D40" s="151">
        <v>0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2">
        <v>0</v>
      </c>
      <c r="K40" s="132">
        <v>0</v>
      </c>
      <c r="L40" s="133">
        <v>0</v>
      </c>
    </row>
    <row r="41" spans="1:12" hidden="1" x14ac:dyDescent="0.25">
      <c r="A41" s="88">
        <v>616</v>
      </c>
      <c r="B41" s="103" t="s">
        <v>34</v>
      </c>
      <c r="C41" s="115">
        <f t="shared" ref="C41:L41" si="7">SUM(C42:C44)</f>
        <v>0</v>
      </c>
      <c r="D41" s="147">
        <f t="shared" si="7"/>
        <v>0</v>
      </c>
      <c r="E41" s="85">
        <f t="shared" si="7"/>
        <v>0</v>
      </c>
      <c r="F41" s="85">
        <f t="shared" si="7"/>
        <v>0</v>
      </c>
      <c r="G41" s="85">
        <f t="shared" si="7"/>
        <v>0</v>
      </c>
      <c r="H41" s="85">
        <f>SUM(H42:H44)</f>
        <v>0</v>
      </c>
      <c r="I41" s="85">
        <f>SUM(I42:I44)</f>
        <v>0</v>
      </c>
      <c r="J41" s="85">
        <f t="shared" si="7"/>
        <v>0</v>
      </c>
      <c r="K41" s="85">
        <f t="shared" si="7"/>
        <v>0</v>
      </c>
      <c r="L41" s="89">
        <f t="shared" si="7"/>
        <v>0</v>
      </c>
    </row>
    <row r="42" spans="1:12" hidden="1" x14ac:dyDescent="0.25">
      <c r="A42" s="88">
        <v>6161</v>
      </c>
      <c r="B42" s="103" t="s">
        <v>35</v>
      </c>
      <c r="C42" s="116">
        <v>0</v>
      </c>
      <c r="D42" s="151">
        <v>0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32">
        <v>0</v>
      </c>
      <c r="K42" s="132">
        <v>0</v>
      </c>
      <c r="L42" s="133">
        <v>0</v>
      </c>
    </row>
    <row r="43" spans="1:12" hidden="1" x14ac:dyDescent="0.25">
      <c r="A43" s="88">
        <v>6162</v>
      </c>
      <c r="B43" s="103" t="s">
        <v>36</v>
      </c>
      <c r="C43" s="116">
        <v>0</v>
      </c>
      <c r="D43" s="151">
        <v>0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3">
        <v>0</v>
      </c>
    </row>
    <row r="44" spans="1:12" hidden="1" x14ac:dyDescent="0.25">
      <c r="A44" s="88">
        <v>6163</v>
      </c>
      <c r="B44" s="103" t="s">
        <v>37</v>
      </c>
      <c r="C44" s="116">
        <v>0</v>
      </c>
      <c r="D44" s="151">
        <v>0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3">
        <v>0</v>
      </c>
    </row>
    <row r="45" spans="1:12" x14ac:dyDescent="0.25">
      <c r="A45" s="88">
        <v>62</v>
      </c>
      <c r="B45" s="103" t="s">
        <v>581</v>
      </c>
      <c r="C45" s="115">
        <f t="shared" ref="C45:L45" si="8">C46+C49+C51</f>
        <v>0</v>
      </c>
      <c r="D45" s="147">
        <f t="shared" si="8"/>
        <v>0</v>
      </c>
      <c r="E45" s="85">
        <f t="shared" si="8"/>
        <v>0</v>
      </c>
      <c r="F45" s="85">
        <f t="shared" si="8"/>
        <v>0</v>
      </c>
      <c r="G45" s="85">
        <f t="shared" si="8"/>
        <v>0</v>
      </c>
      <c r="H45" s="85">
        <f>H46+H49+H51</f>
        <v>0</v>
      </c>
      <c r="I45" s="85">
        <f>I46+I49+I51</f>
        <v>0</v>
      </c>
      <c r="J45" s="85">
        <f t="shared" si="8"/>
        <v>0</v>
      </c>
      <c r="K45" s="85">
        <f t="shared" si="8"/>
        <v>0</v>
      </c>
      <c r="L45" s="89">
        <f t="shared" si="8"/>
        <v>0</v>
      </c>
    </row>
    <row r="46" spans="1:12" hidden="1" x14ac:dyDescent="0.25">
      <c r="A46" s="88">
        <v>621</v>
      </c>
      <c r="B46" s="103" t="s">
        <v>38</v>
      </c>
      <c r="C46" s="115">
        <f t="shared" ref="C46:L46" si="9">SUM(C47:C48)</f>
        <v>0</v>
      </c>
      <c r="D46" s="147">
        <f t="shared" si="9"/>
        <v>0</v>
      </c>
      <c r="E46" s="85">
        <f t="shared" si="9"/>
        <v>0</v>
      </c>
      <c r="F46" s="85">
        <f t="shared" si="9"/>
        <v>0</v>
      </c>
      <c r="G46" s="85">
        <f t="shared" si="9"/>
        <v>0</v>
      </c>
      <c r="H46" s="85">
        <f>SUM(H47:H48)</f>
        <v>0</v>
      </c>
      <c r="I46" s="85">
        <f>SUM(I47:I48)</f>
        <v>0</v>
      </c>
      <c r="J46" s="85">
        <f t="shared" si="9"/>
        <v>0</v>
      </c>
      <c r="K46" s="85">
        <f t="shared" si="9"/>
        <v>0</v>
      </c>
      <c r="L46" s="89">
        <f t="shared" si="9"/>
        <v>0</v>
      </c>
    </row>
    <row r="47" spans="1:12" hidden="1" x14ac:dyDescent="0.25">
      <c r="A47" s="88">
        <v>6211</v>
      </c>
      <c r="B47" s="103" t="s">
        <v>39</v>
      </c>
      <c r="C47" s="116">
        <v>0</v>
      </c>
      <c r="D47" s="151">
        <v>0</v>
      </c>
      <c r="E47" s="132">
        <v>0</v>
      </c>
      <c r="F47" s="132">
        <v>0</v>
      </c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3">
        <v>0</v>
      </c>
    </row>
    <row r="48" spans="1:12" hidden="1" x14ac:dyDescent="0.25">
      <c r="A48" s="88">
        <v>6212</v>
      </c>
      <c r="B48" s="103" t="s">
        <v>40</v>
      </c>
      <c r="C48" s="116">
        <v>0</v>
      </c>
      <c r="D48" s="151">
        <v>0</v>
      </c>
      <c r="E48" s="132">
        <v>0</v>
      </c>
      <c r="F48" s="132">
        <v>0</v>
      </c>
      <c r="G48" s="132">
        <v>0</v>
      </c>
      <c r="H48" s="132">
        <v>0</v>
      </c>
      <c r="I48" s="132">
        <v>0</v>
      </c>
      <c r="J48" s="132">
        <v>0</v>
      </c>
      <c r="K48" s="132">
        <v>0</v>
      </c>
      <c r="L48" s="133">
        <v>0</v>
      </c>
    </row>
    <row r="49" spans="1:13" hidden="1" x14ac:dyDescent="0.25">
      <c r="A49" s="88">
        <v>622</v>
      </c>
      <c r="B49" s="103" t="s">
        <v>41</v>
      </c>
      <c r="C49" s="115">
        <f t="shared" ref="C49:L49" si="10">C50</f>
        <v>0</v>
      </c>
      <c r="D49" s="147">
        <f t="shared" si="10"/>
        <v>0</v>
      </c>
      <c r="E49" s="85">
        <f t="shared" si="10"/>
        <v>0</v>
      </c>
      <c r="F49" s="85">
        <f t="shared" si="10"/>
        <v>0</v>
      </c>
      <c r="G49" s="85">
        <f t="shared" si="10"/>
        <v>0</v>
      </c>
      <c r="H49" s="85">
        <f t="shared" si="10"/>
        <v>0</v>
      </c>
      <c r="I49" s="85">
        <f t="shared" si="10"/>
        <v>0</v>
      </c>
      <c r="J49" s="85">
        <f t="shared" si="10"/>
        <v>0</v>
      </c>
      <c r="K49" s="85">
        <f t="shared" si="10"/>
        <v>0</v>
      </c>
      <c r="L49" s="89">
        <f t="shared" si="10"/>
        <v>0</v>
      </c>
    </row>
    <row r="50" spans="1:13" hidden="1" x14ac:dyDescent="0.25">
      <c r="A50" s="88">
        <v>6221</v>
      </c>
      <c r="B50" s="103" t="s">
        <v>42</v>
      </c>
      <c r="C50" s="116">
        <v>0</v>
      </c>
      <c r="D50" s="151">
        <v>0</v>
      </c>
      <c r="E50" s="132">
        <v>0</v>
      </c>
      <c r="F50" s="132">
        <v>0</v>
      </c>
      <c r="G50" s="132">
        <v>0</v>
      </c>
      <c r="H50" s="132">
        <v>0</v>
      </c>
      <c r="I50" s="132">
        <v>0</v>
      </c>
      <c r="J50" s="132">
        <v>0</v>
      </c>
      <c r="K50" s="132">
        <v>0</v>
      </c>
      <c r="L50" s="133">
        <v>0</v>
      </c>
    </row>
    <row r="51" spans="1:13" hidden="1" x14ac:dyDescent="0.25">
      <c r="A51" s="88">
        <v>623</v>
      </c>
      <c r="B51" s="103" t="s">
        <v>43</v>
      </c>
      <c r="C51" s="115">
        <f t="shared" ref="C51:L51" si="11">C52</f>
        <v>0</v>
      </c>
      <c r="D51" s="147">
        <f t="shared" si="11"/>
        <v>0</v>
      </c>
      <c r="E51" s="85">
        <f t="shared" si="11"/>
        <v>0</v>
      </c>
      <c r="F51" s="85">
        <f t="shared" si="11"/>
        <v>0</v>
      </c>
      <c r="G51" s="85">
        <f t="shared" si="11"/>
        <v>0</v>
      </c>
      <c r="H51" s="85">
        <f t="shared" si="11"/>
        <v>0</v>
      </c>
      <c r="I51" s="85">
        <f t="shared" si="11"/>
        <v>0</v>
      </c>
      <c r="J51" s="85">
        <f t="shared" si="11"/>
        <v>0</v>
      </c>
      <c r="K51" s="85">
        <f t="shared" si="11"/>
        <v>0</v>
      </c>
      <c r="L51" s="89">
        <f t="shared" si="11"/>
        <v>0</v>
      </c>
    </row>
    <row r="52" spans="1:13" hidden="1" x14ac:dyDescent="0.25">
      <c r="A52" s="88">
        <v>6232</v>
      </c>
      <c r="B52" s="103" t="s">
        <v>44</v>
      </c>
      <c r="C52" s="116">
        <v>0</v>
      </c>
      <c r="D52" s="151">
        <v>0</v>
      </c>
      <c r="E52" s="132">
        <v>0</v>
      </c>
      <c r="F52" s="132">
        <v>0</v>
      </c>
      <c r="G52" s="132">
        <v>0</v>
      </c>
      <c r="H52" s="132">
        <v>0</v>
      </c>
      <c r="I52" s="132">
        <v>0</v>
      </c>
      <c r="J52" s="132">
        <v>0</v>
      </c>
      <c r="K52" s="132">
        <v>0</v>
      </c>
      <c r="L52" s="133">
        <v>0</v>
      </c>
    </row>
    <row r="53" spans="1:13" ht="24" customHeight="1" x14ac:dyDescent="0.25">
      <c r="A53" s="88">
        <v>63</v>
      </c>
      <c r="B53" s="103" t="s">
        <v>582</v>
      </c>
      <c r="C53" s="115">
        <f t="shared" ref="C53:L53" si="12">C54+C57+C77+C80+C83+C86+C89</f>
        <v>4022221</v>
      </c>
      <c r="D53" s="147">
        <f t="shared" si="12"/>
        <v>0</v>
      </c>
      <c r="E53" s="85">
        <f t="shared" si="12"/>
        <v>0</v>
      </c>
      <c r="F53" s="85">
        <f t="shared" si="12"/>
        <v>777645</v>
      </c>
      <c r="G53" s="85">
        <f t="shared" si="12"/>
        <v>0</v>
      </c>
      <c r="H53" s="85">
        <f t="shared" si="12"/>
        <v>0</v>
      </c>
      <c r="I53" s="85">
        <f t="shared" si="12"/>
        <v>0</v>
      </c>
      <c r="J53" s="85">
        <f t="shared" si="12"/>
        <v>0</v>
      </c>
      <c r="K53" s="85">
        <f t="shared" si="12"/>
        <v>0</v>
      </c>
      <c r="L53" s="89">
        <f t="shared" si="12"/>
        <v>0</v>
      </c>
    </row>
    <row r="54" spans="1:13" x14ac:dyDescent="0.25">
      <c r="A54" s="90">
        <v>631</v>
      </c>
      <c r="B54" s="105" t="s">
        <v>458</v>
      </c>
      <c r="C54" s="173">
        <f t="shared" ref="C54:L54" si="13">C55+C56</f>
        <v>0</v>
      </c>
      <c r="D54" s="174">
        <f t="shared" si="13"/>
        <v>0</v>
      </c>
      <c r="E54" s="175">
        <f t="shared" si="13"/>
        <v>0</v>
      </c>
      <c r="F54" s="175">
        <f t="shared" si="13"/>
        <v>0</v>
      </c>
      <c r="G54" s="175">
        <f t="shared" si="13"/>
        <v>0</v>
      </c>
      <c r="H54" s="175">
        <f t="shared" si="13"/>
        <v>0</v>
      </c>
      <c r="I54" s="175">
        <f t="shared" si="13"/>
        <v>0</v>
      </c>
      <c r="J54" s="175">
        <f t="shared" si="13"/>
        <v>0</v>
      </c>
      <c r="K54" s="175">
        <f t="shared" si="13"/>
        <v>0</v>
      </c>
      <c r="L54" s="176">
        <f t="shared" si="13"/>
        <v>0</v>
      </c>
    </row>
    <row r="55" spans="1:13" x14ac:dyDescent="0.25">
      <c r="A55" s="94">
        <v>6311</v>
      </c>
      <c r="B55" s="110" t="s">
        <v>45</v>
      </c>
      <c r="C55" s="121"/>
      <c r="D55" s="149"/>
      <c r="E55" s="11"/>
      <c r="F55" s="11"/>
      <c r="G55" s="14">
        <f>+C55</f>
        <v>0</v>
      </c>
      <c r="H55" s="11"/>
      <c r="I55" s="11"/>
      <c r="J55" s="11"/>
      <c r="K55" s="11"/>
      <c r="L55" s="92"/>
    </row>
    <row r="56" spans="1:13" x14ac:dyDescent="0.25">
      <c r="A56" s="94">
        <v>6312</v>
      </c>
      <c r="B56" s="110" t="s">
        <v>46</v>
      </c>
      <c r="C56" s="121"/>
      <c r="D56" s="149"/>
      <c r="E56" s="11"/>
      <c r="F56" s="11"/>
      <c r="G56" s="14">
        <f>+C56</f>
        <v>0</v>
      </c>
      <c r="H56" s="11"/>
      <c r="I56" s="11"/>
      <c r="J56" s="11"/>
      <c r="K56" s="11"/>
      <c r="L56" s="92"/>
      <c r="M56" s="8"/>
    </row>
    <row r="57" spans="1:13" x14ac:dyDescent="0.25">
      <c r="A57" s="88">
        <v>632</v>
      </c>
      <c r="B57" s="103" t="s">
        <v>459</v>
      </c>
      <c r="C57" s="115">
        <f t="shared" ref="C57:L57" si="14">+C58+C60+C62+C70</f>
        <v>777645</v>
      </c>
      <c r="D57" s="147">
        <f t="shared" si="14"/>
        <v>0</v>
      </c>
      <c r="E57" s="85">
        <f t="shared" si="14"/>
        <v>0</v>
      </c>
      <c r="F57" s="85">
        <f t="shared" si="14"/>
        <v>777645</v>
      </c>
      <c r="G57" s="85">
        <f t="shared" si="14"/>
        <v>0</v>
      </c>
      <c r="H57" s="85">
        <f t="shared" si="14"/>
        <v>0</v>
      </c>
      <c r="I57" s="85">
        <f t="shared" si="14"/>
        <v>0</v>
      </c>
      <c r="J57" s="85">
        <f t="shared" si="14"/>
        <v>0</v>
      </c>
      <c r="K57" s="85">
        <f t="shared" si="14"/>
        <v>0</v>
      </c>
      <c r="L57" s="89">
        <f t="shared" si="14"/>
        <v>0</v>
      </c>
      <c r="M57" s="8"/>
    </row>
    <row r="58" spans="1:13" x14ac:dyDescent="0.25">
      <c r="A58" s="90">
        <v>6321</v>
      </c>
      <c r="B58" s="105" t="s">
        <v>47</v>
      </c>
      <c r="C58" s="117">
        <f t="shared" ref="C58:L58" si="15">+C59</f>
        <v>0</v>
      </c>
      <c r="D58" s="148">
        <f t="shared" si="15"/>
        <v>0</v>
      </c>
      <c r="E58" s="86">
        <f t="shared" si="15"/>
        <v>0</v>
      </c>
      <c r="F58" s="86">
        <f t="shared" si="15"/>
        <v>0</v>
      </c>
      <c r="G58" s="86">
        <f t="shared" si="15"/>
        <v>0</v>
      </c>
      <c r="H58" s="86">
        <f t="shared" si="15"/>
        <v>0</v>
      </c>
      <c r="I58" s="86">
        <f t="shared" si="15"/>
        <v>0</v>
      </c>
      <c r="J58" s="86">
        <f t="shared" si="15"/>
        <v>0</v>
      </c>
      <c r="K58" s="86">
        <f t="shared" si="15"/>
        <v>0</v>
      </c>
      <c r="L58" s="93">
        <f t="shared" si="15"/>
        <v>0</v>
      </c>
      <c r="M58" s="8"/>
    </row>
    <row r="59" spans="1:13" s="9" customFormat="1" x14ac:dyDescent="0.25">
      <c r="A59" s="91" t="s">
        <v>495</v>
      </c>
      <c r="B59" s="106" t="s">
        <v>47</v>
      </c>
      <c r="C59" s="118"/>
      <c r="D59" s="149"/>
      <c r="E59" s="11"/>
      <c r="F59" s="11"/>
      <c r="G59" s="14">
        <f>+C59</f>
        <v>0</v>
      </c>
      <c r="H59" s="11"/>
      <c r="I59" s="11"/>
      <c r="J59" s="11"/>
      <c r="K59" s="11"/>
      <c r="L59" s="92"/>
      <c r="M59" s="8"/>
    </row>
    <row r="60" spans="1:13" x14ac:dyDescent="0.25">
      <c r="A60" s="90">
        <v>6322</v>
      </c>
      <c r="B60" s="105" t="s">
        <v>48</v>
      </c>
      <c r="C60" s="117">
        <f t="shared" ref="C60:L60" si="16">+C61</f>
        <v>0</v>
      </c>
      <c r="D60" s="148">
        <f t="shared" si="16"/>
        <v>0</v>
      </c>
      <c r="E60" s="86">
        <f t="shared" si="16"/>
        <v>0</v>
      </c>
      <c r="F60" s="86">
        <f t="shared" si="16"/>
        <v>0</v>
      </c>
      <c r="G60" s="86">
        <f t="shared" si="16"/>
        <v>0</v>
      </c>
      <c r="H60" s="86">
        <f t="shared" si="16"/>
        <v>0</v>
      </c>
      <c r="I60" s="86">
        <f t="shared" si="16"/>
        <v>0</v>
      </c>
      <c r="J60" s="86">
        <f t="shared" si="16"/>
        <v>0</v>
      </c>
      <c r="K60" s="86">
        <f t="shared" si="16"/>
        <v>0</v>
      </c>
      <c r="L60" s="93">
        <f t="shared" si="16"/>
        <v>0</v>
      </c>
      <c r="M60" s="8"/>
    </row>
    <row r="61" spans="1:13" s="9" customFormat="1" x14ac:dyDescent="0.25">
      <c r="A61" s="91" t="s">
        <v>496</v>
      </c>
      <c r="B61" s="106" t="s">
        <v>497</v>
      </c>
      <c r="C61" s="118"/>
      <c r="D61" s="149"/>
      <c r="E61" s="11"/>
      <c r="F61" s="11"/>
      <c r="G61" s="14">
        <f>+C61</f>
        <v>0</v>
      </c>
      <c r="H61" s="11"/>
      <c r="I61" s="11"/>
      <c r="J61" s="11"/>
      <c r="K61" s="11"/>
      <c r="L61" s="92"/>
      <c r="M61" s="8"/>
    </row>
    <row r="62" spans="1:13" x14ac:dyDescent="0.25">
      <c r="A62" s="90">
        <v>6323</v>
      </c>
      <c r="B62" s="105" t="s">
        <v>49</v>
      </c>
      <c r="C62" s="117">
        <f>+C66+C68+C67+C69+C63+C64+C65</f>
        <v>777645</v>
      </c>
      <c r="D62" s="148">
        <f>+D66+D68+D67+D69+D63+D64+D65</f>
        <v>0</v>
      </c>
      <c r="E62" s="112">
        <f t="shared" ref="E62:L62" si="17">+E66+E68+E67+E69+E63+E64+E65</f>
        <v>0</v>
      </c>
      <c r="F62" s="112">
        <f>+F66+F68+F67+F69+F63+F64+F65</f>
        <v>777645</v>
      </c>
      <c r="G62" s="112">
        <f t="shared" si="17"/>
        <v>0</v>
      </c>
      <c r="H62" s="112">
        <f>+H66+H68+H67+H69+H63+H64+H65</f>
        <v>0</v>
      </c>
      <c r="I62" s="112">
        <f t="shared" si="17"/>
        <v>0</v>
      </c>
      <c r="J62" s="112">
        <f t="shared" si="17"/>
        <v>0</v>
      </c>
      <c r="K62" s="112">
        <f t="shared" si="17"/>
        <v>0</v>
      </c>
      <c r="L62" s="152">
        <f t="shared" si="17"/>
        <v>0</v>
      </c>
      <c r="M62" s="8"/>
    </row>
    <row r="63" spans="1:13" x14ac:dyDescent="0.25">
      <c r="A63" s="91" t="s">
        <v>632</v>
      </c>
      <c r="B63" s="106" t="s">
        <v>633</v>
      </c>
      <c r="C63" s="172"/>
      <c r="D63" s="153"/>
      <c r="E63" s="113"/>
      <c r="F63" s="113"/>
      <c r="G63" s="113"/>
      <c r="H63" s="145">
        <f>C63</f>
        <v>0</v>
      </c>
      <c r="I63" s="113"/>
      <c r="J63" s="113"/>
      <c r="K63" s="113"/>
      <c r="L63" s="154"/>
      <c r="M63" s="8"/>
    </row>
    <row r="64" spans="1:13" x14ac:dyDescent="0.25">
      <c r="A64" s="91" t="s">
        <v>634</v>
      </c>
      <c r="B64" s="106" t="s">
        <v>499</v>
      </c>
      <c r="C64" s="172"/>
      <c r="D64" s="153"/>
      <c r="E64" s="113"/>
      <c r="F64" s="113"/>
      <c r="G64" s="113"/>
      <c r="H64" s="145">
        <f>C64</f>
        <v>0</v>
      </c>
      <c r="I64" s="113"/>
      <c r="J64" s="113"/>
      <c r="K64" s="113"/>
      <c r="L64" s="154"/>
      <c r="M64" s="8"/>
    </row>
    <row r="65" spans="1:13" x14ac:dyDescent="0.25">
      <c r="A65" s="91" t="s">
        <v>638</v>
      </c>
      <c r="B65" s="106" t="s">
        <v>639</v>
      </c>
      <c r="C65" s="172"/>
      <c r="D65" s="153"/>
      <c r="E65" s="113"/>
      <c r="F65" s="113"/>
      <c r="G65" s="113"/>
      <c r="H65" s="113"/>
      <c r="I65" s="145">
        <f>C65</f>
        <v>0</v>
      </c>
      <c r="J65" s="113"/>
      <c r="K65" s="113"/>
      <c r="L65" s="154"/>
      <c r="M65" s="8"/>
    </row>
    <row r="66" spans="1:13" s="9" customFormat="1" x14ac:dyDescent="0.25">
      <c r="A66" s="91">
        <v>632311500</v>
      </c>
      <c r="B66" s="106" t="s">
        <v>498</v>
      </c>
      <c r="C66" s="118"/>
      <c r="D66" s="149"/>
      <c r="E66" s="11"/>
      <c r="F66" s="14">
        <f>+C66</f>
        <v>0</v>
      </c>
      <c r="G66" s="11"/>
      <c r="H66" s="11"/>
      <c r="I66" s="11"/>
      <c r="J66" s="11"/>
      <c r="K66" s="11"/>
      <c r="L66" s="92"/>
      <c r="M66" s="8"/>
    </row>
    <row r="67" spans="1:13" s="9" customFormat="1" x14ac:dyDescent="0.25">
      <c r="A67" s="91" t="s">
        <v>625</v>
      </c>
      <c r="B67" s="106" t="s">
        <v>626</v>
      </c>
      <c r="C67" s="118"/>
      <c r="D67" s="149"/>
      <c r="E67" s="11"/>
      <c r="F67" s="14">
        <f>+C67</f>
        <v>0</v>
      </c>
      <c r="G67" s="11"/>
      <c r="H67" s="11"/>
      <c r="I67" s="11"/>
      <c r="J67" s="11"/>
      <c r="K67" s="11"/>
      <c r="L67" s="92"/>
      <c r="M67" s="8"/>
    </row>
    <row r="68" spans="1:13" s="9" customFormat="1" x14ac:dyDescent="0.25">
      <c r="A68" s="91">
        <v>632311700</v>
      </c>
      <c r="B68" s="106" t="s">
        <v>499</v>
      </c>
      <c r="C68" s="118">
        <v>777645</v>
      </c>
      <c r="D68" s="149"/>
      <c r="E68" s="11"/>
      <c r="F68" s="14">
        <f>+C68</f>
        <v>777645</v>
      </c>
      <c r="G68" s="11"/>
      <c r="H68" s="11"/>
      <c r="I68" s="11"/>
      <c r="J68" s="11"/>
      <c r="K68" s="11"/>
      <c r="L68" s="92"/>
      <c r="M68" s="8"/>
    </row>
    <row r="69" spans="1:13" s="9" customFormat="1" x14ac:dyDescent="0.25">
      <c r="A69" s="91" t="s">
        <v>627</v>
      </c>
      <c r="B69" s="106" t="s">
        <v>628</v>
      </c>
      <c r="C69" s="118"/>
      <c r="D69" s="149"/>
      <c r="E69" s="11"/>
      <c r="F69" s="14">
        <f>+C69</f>
        <v>0</v>
      </c>
      <c r="G69" s="11"/>
      <c r="H69" s="11"/>
      <c r="I69" s="11"/>
      <c r="J69" s="11"/>
      <c r="K69" s="11"/>
      <c r="L69" s="92"/>
      <c r="M69" s="8"/>
    </row>
    <row r="70" spans="1:13" x14ac:dyDescent="0.25">
      <c r="A70" s="90">
        <v>6324</v>
      </c>
      <c r="B70" s="105" t="s">
        <v>50</v>
      </c>
      <c r="C70" s="117">
        <f>+C74+C76+C75+C71+C72+C73</f>
        <v>0</v>
      </c>
      <c r="D70" s="148">
        <f>+D74+D76+D75+D71+D72+D73</f>
        <v>0</v>
      </c>
      <c r="E70" s="112">
        <f t="shared" ref="E70:L70" si="18">+E74+E76+E75+E71+E72+E73</f>
        <v>0</v>
      </c>
      <c r="F70" s="112">
        <f t="shared" si="18"/>
        <v>0</v>
      </c>
      <c r="G70" s="112">
        <f t="shared" si="18"/>
        <v>0</v>
      </c>
      <c r="H70" s="112">
        <f>+H74+H76+H75+H71+H72+H73</f>
        <v>0</v>
      </c>
      <c r="I70" s="112">
        <f t="shared" si="18"/>
        <v>0</v>
      </c>
      <c r="J70" s="112">
        <f t="shared" si="18"/>
        <v>0</v>
      </c>
      <c r="K70" s="112">
        <f t="shared" si="18"/>
        <v>0</v>
      </c>
      <c r="L70" s="152">
        <f t="shared" si="18"/>
        <v>0</v>
      </c>
      <c r="M70" s="8"/>
    </row>
    <row r="71" spans="1:13" x14ac:dyDescent="0.25">
      <c r="A71" s="91" t="s">
        <v>635</v>
      </c>
      <c r="B71" s="106" t="s">
        <v>636</v>
      </c>
      <c r="C71" s="172"/>
      <c r="D71" s="149"/>
      <c r="E71" s="11"/>
      <c r="F71" s="11"/>
      <c r="G71" s="11"/>
      <c r="H71" s="145">
        <f>C71</f>
        <v>0</v>
      </c>
      <c r="I71" s="11"/>
      <c r="J71" s="11"/>
      <c r="K71" s="11"/>
      <c r="L71" s="92"/>
      <c r="M71" s="8"/>
    </row>
    <row r="72" spans="1:13" x14ac:dyDescent="0.25">
      <c r="A72" s="91" t="s">
        <v>637</v>
      </c>
      <c r="B72" s="106" t="s">
        <v>501</v>
      </c>
      <c r="C72" s="172"/>
      <c r="D72" s="149"/>
      <c r="E72" s="11"/>
      <c r="F72" s="11"/>
      <c r="G72" s="11"/>
      <c r="H72" s="145">
        <f>C72</f>
        <v>0</v>
      </c>
      <c r="I72" s="11"/>
      <c r="J72" s="11"/>
      <c r="K72" s="11"/>
      <c r="L72" s="92"/>
      <c r="M72" s="8"/>
    </row>
    <row r="73" spans="1:13" x14ac:dyDescent="0.25">
      <c r="A73" s="91" t="s">
        <v>640</v>
      </c>
      <c r="B73" s="106" t="s">
        <v>641</v>
      </c>
      <c r="C73" s="172"/>
      <c r="D73" s="149"/>
      <c r="E73" s="11"/>
      <c r="F73" s="11"/>
      <c r="G73" s="11"/>
      <c r="H73" s="11"/>
      <c r="I73" s="13">
        <f>C73</f>
        <v>0</v>
      </c>
      <c r="J73" s="11"/>
      <c r="K73" s="11"/>
      <c r="L73" s="92"/>
      <c r="M73" s="8"/>
    </row>
    <row r="74" spans="1:13" s="9" customFormat="1" x14ac:dyDescent="0.25">
      <c r="A74" s="91">
        <v>632411500</v>
      </c>
      <c r="B74" s="106" t="s">
        <v>500</v>
      </c>
      <c r="C74" s="118"/>
      <c r="D74" s="149"/>
      <c r="E74" s="11"/>
      <c r="F74" s="14">
        <f>+C74</f>
        <v>0</v>
      </c>
      <c r="G74" s="11"/>
      <c r="H74" s="11"/>
      <c r="I74" s="11"/>
      <c r="J74" s="11"/>
      <c r="K74" s="11"/>
      <c r="L74" s="92"/>
      <c r="M74" s="8"/>
    </row>
    <row r="75" spans="1:13" s="9" customFormat="1" x14ac:dyDescent="0.25">
      <c r="A75" s="91" t="s">
        <v>629</v>
      </c>
      <c r="B75" s="106" t="s">
        <v>630</v>
      </c>
      <c r="C75" s="118"/>
      <c r="D75" s="149"/>
      <c r="E75" s="11"/>
      <c r="F75" s="14">
        <f>+C75</f>
        <v>0</v>
      </c>
      <c r="G75" s="11"/>
      <c r="H75" s="11"/>
      <c r="I75" s="11"/>
      <c r="J75" s="11"/>
      <c r="K75" s="11"/>
      <c r="L75" s="92"/>
      <c r="M75" s="8"/>
    </row>
    <row r="76" spans="1:13" s="9" customFormat="1" x14ac:dyDescent="0.25">
      <c r="A76" s="91">
        <v>632411700</v>
      </c>
      <c r="B76" s="106" t="s">
        <v>501</v>
      </c>
      <c r="C76" s="118"/>
      <c r="D76" s="149"/>
      <c r="E76" s="11"/>
      <c r="F76" s="14">
        <f>+C76</f>
        <v>0</v>
      </c>
      <c r="G76" s="11"/>
      <c r="H76" s="11"/>
      <c r="I76" s="11"/>
      <c r="J76" s="11"/>
      <c r="K76" s="11"/>
      <c r="L76" s="92"/>
      <c r="M76" s="8"/>
    </row>
    <row r="77" spans="1:13" x14ac:dyDescent="0.25">
      <c r="A77" s="88">
        <v>633</v>
      </c>
      <c r="B77" s="103" t="s">
        <v>460</v>
      </c>
      <c r="C77" s="115">
        <f t="shared" ref="C77:L77" si="19">+C78+C79</f>
        <v>0</v>
      </c>
      <c r="D77" s="147">
        <f t="shared" si="19"/>
        <v>0</v>
      </c>
      <c r="E77" s="85">
        <f t="shared" si="19"/>
        <v>0</v>
      </c>
      <c r="F77" s="85">
        <f t="shared" si="19"/>
        <v>0</v>
      </c>
      <c r="G77" s="85">
        <f t="shared" si="19"/>
        <v>0</v>
      </c>
      <c r="H77" s="85">
        <f t="shared" si="19"/>
        <v>0</v>
      </c>
      <c r="I77" s="85">
        <f t="shared" si="19"/>
        <v>0</v>
      </c>
      <c r="J77" s="85">
        <f t="shared" si="19"/>
        <v>0</v>
      </c>
      <c r="K77" s="85">
        <f t="shared" si="19"/>
        <v>0</v>
      </c>
      <c r="L77" s="89">
        <f t="shared" si="19"/>
        <v>0</v>
      </c>
      <c r="M77" s="8"/>
    </row>
    <row r="78" spans="1:13" x14ac:dyDescent="0.25">
      <c r="A78" s="90">
        <v>6331</v>
      </c>
      <c r="B78" s="105" t="s">
        <v>51</v>
      </c>
      <c r="C78" s="117"/>
      <c r="D78" s="148"/>
      <c r="E78" s="86"/>
      <c r="F78" s="86"/>
      <c r="G78" s="86"/>
      <c r="H78" s="86"/>
      <c r="I78" s="86"/>
      <c r="J78" s="86"/>
      <c r="K78" s="86"/>
      <c r="L78" s="93"/>
      <c r="M78" s="8"/>
    </row>
    <row r="79" spans="1:13" x14ac:dyDescent="0.25">
      <c r="A79" s="90">
        <v>6332</v>
      </c>
      <c r="B79" s="105" t="s">
        <v>52</v>
      </c>
      <c r="C79" s="117"/>
      <c r="D79" s="148"/>
      <c r="E79" s="86"/>
      <c r="F79" s="86"/>
      <c r="G79" s="86"/>
      <c r="H79" s="86"/>
      <c r="I79" s="86"/>
      <c r="J79" s="86"/>
      <c r="K79" s="86"/>
      <c r="L79" s="93"/>
      <c r="M79" s="8"/>
    </row>
    <row r="80" spans="1:13" x14ac:dyDescent="0.25">
      <c r="A80" s="88">
        <v>634</v>
      </c>
      <c r="B80" s="103" t="s">
        <v>461</v>
      </c>
      <c r="C80" s="115">
        <f t="shared" ref="C80:L80" si="20">+C81+C82</f>
        <v>0</v>
      </c>
      <c r="D80" s="147">
        <f t="shared" si="20"/>
        <v>0</v>
      </c>
      <c r="E80" s="85">
        <f t="shared" si="20"/>
        <v>0</v>
      </c>
      <c r="F80" s="85">
        <f t="shared" si="20"/>
        <v>0</v>
      </c>
      <c r="G80" s="85">
        <f t="shared" si="20"/>
        <v>0</v>
      </c>
      <c r="H80" s="85">
        <f t="shared" si="20"/>
        <v>0</v>
      </c>
      <c r="I80" s="85">
        <f t="shared" si="20"/>
        <v>0</v>
      </c>
      <c r="J80" s="85">
        <f t="shared" si="20"/>
        <v>0</v>
      </c>
      <c r="K80" s="85">
        <f t="shared" si="20"/>
        <v>0</v>
      </c>
      <c r="L80" s="89">
        <f t="shared" si="20"/>
        <v>0</v>
      </c>
      <c r="M80" s="8"/>
    </row>
    <row r="81" spans="1:13" x14ac:dyDescent="0.25">
      <c r="A81" s="94">
        <v>6341</v>
      </c>
      <c r="B81" s="110" t="s">
        <v>53</v>
      </c>
      <c r="C81" s="121"/>
      <c r="D81" s="149"/>
      <c r="E81" s="11"/>
      <c r="F81" s="11"/>
      <c r="G81" s="14">
        <f>+C81</f>
        <v>0</v>
      </c>
      <c r="H81" s="11"/>
      <c r="I81" s="11"/>
      <c r="J81" s="11"/>
      <c r="K81" s="11"/>
      <c r="L81" s="92"/>
      <c r="M81" s="8"/>
    </row>
    <row r="82" spans="1:13" x14ac:dyDescent="0.25">
      <c r="A82" s="94">
        <v>6342</v>
      </c>
      <c r="B82" s="110" t="s">
        <v>54</v>
      </c>
      <c r="C82" s="121"/>
      <c r="D82" s="149"/>
      <c r="E82" s="11"/>
      <c r="F82" s="11"/>
      <c r="G82" s="14">
        <f>+C82</f>
        <v>0</v>
      </c>
      <c r="H82" s="11"/>
      <c r="I82" s="11"/>
      <c r="J82" s="11"/>
      <c r="K82" s="11"/>
      <c r="L82" s="92"/>
    </row>
    <row r="83" spans="1:13" x14ac:dyDescent="0.25">
      <c r="A83" s="88">
        <v>635</v>
      </c>
      <c r="B83" s="103" t="s">
        <v>462</v>
      </c>
      <c r="C83" s="115">
        <f>SUM(C84:C85)</f>
        <v>0</v>
      </c>
      <c r="D83" s="147">
        <f t="shared" ref="D83:L83" si="21">SUM(D84:D85)</f>
        <v>0</v>
      </c>
      <c r="E83" s="85">
        <f t="shared" si="21"/>
        <v>0</v>
      </c>
      <c r="F83" s="85">
        <f t="shared" si="21"/>
        <v>0</v>
      </c>
      <c r="G83" s="85">
        <f t="shared" si="21"/>
        <v>0</v>
      </c>
      <c r="H83" s="85">
        <f>SUM(H84:H85)</f>
        <v>0</v>
      </c>
      <c r="I83" s="85">
        <f>SUM(I84:I85)</f>
        <v>0</v>
      </c>
      <c r="J83" s="85">
        <f t="shared" si="21"/>
        <v>0</v>
      </c>
      <c r="K83" s="85">
        <f t="shared" si="21"/>
        <v>0</v>
      </c>
      <c r="L83" s="89">
        <f t="shared" si="21"/>
        <v>0</v>
      </c>
    </row>
    <row r="84" spans="1:13" x14ac:dyDescent="0.25">
      <c r="A84" s="94">
        <v>6351</v>
      </c>
      <c r="B84" s="110" t="s">
        <v>55</v>
      </c>
      <c r="C84" s="121"/>
      <c r="D84" s="153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95">
        <v>0</v>
      </c>
    </row>
    <row r="85" spans="1:13" x14ac:dyDescent="0.25">
      <c r="A85" s="94">
        <v>6352</v>
      </c>
      <c r="B85" s="110" t="s">
        <v>56</v>
      </c>
      <c r="C85" s="121"/>
      <c r="D85" s="153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95">
        <v>0</v>
      </c>
    </row>
    <row r="86" spans="1:13" x14ac:dyDescent="0.25">
      <c r="A86" s="88" t="s">
        <v>57</v>
      </c>
      <c r="B86" s="104" t="s">
        <v>463</v>
      </c>
      <c r="C86" s="115">
        <f t="shared" ref="C86:L86" si="22">+C87+C88</f>
        <v>0</v>
      </c>
      <c r="D86" s="147">
        <f t="shared" si="22"/>
        <v>0</v>
      </c>
      <c r="E86" s="85">
        <f t="shared" si="22"/>
        <v>0</v>
      </c>
      <c r="F86" s="85">
        <f t="shared" si="22"/>
        <v>0</v>
      </c>
      <c r="G86" s="85">
        <f t="shared" si="22"/>
        <v>0</v>
      </c>
      <c r="H86" s="85">
        <f t="shared" si="22"/>
        <v>0</v>
      </c>
      <c r="I86" s="85">
        <f t="shared" si="22"/>
        <v>0</v>
      </c>
      <c r="J86" s="85">
        <f t="shared" si="22"/>
        <v>0</v>
      </c>
      <c r="K86" s="85">
        <f t="shared" si="22"/>
        <v>0</v>
      </c>
      <c r="L86" s="89">
        <f t="shared" si="22"/>
        <v>0</v>
      </c>
    </row>
    <row r="87" spans="1:13" x14ac:dyDescent="0.25">
      <c r="A87" s="94" t="s">
        <v>58</v>
      </c>
      <c r="B87" s="110" t="s">
        <v>59</v>
      </c>
      <c r="C87" s="121"/>
      <c r="D87" s="153">
        <v>0</v>
      </c>
      <c r="E87" s="12">
        <v>0</v>
      </c>
      <c r="F87" s="12">
        <v>0</v>
      </c>
      <c r="G87" s="14">
        <f>+C87</f>
        <v>0</v>
      </c>
      <c r="H87" s="12">
        <v>0</v>
      </c>
      <c r="I87" s="12">
        <v>0</v>
      </c>
      <c r="J87" s="12">
        <v>0</v>
      </c>
      <c r="K87" s="12">
        <v>0</v>
      </c>
      <c r="L87" s="95">
        <v>0</v>
      </c>
    </row>
    <row r="88" spans="1:13" x14ac:dyDescent="0.25">
      <c r="A88" s="94" t="s">
        <v>60</v>
      </c>
      <c r="B88" s="110" t="s">
        <v>61</v>
      </c>
      <c r="C88" s="121"/>
      <c r="D88" s="153">
        <v>0</v>
      </c>
      <c r="E88" s="12">
        <v>0</v>
      </c>
      <c r="F88" s="12">
        <v>0</v>
      </c>
      <c r="G88" s="14">
        <f>+C88</f>
        <v>0</v>
      </c>
      <c r="H88" s="12">
        <v>0</v>
      </c>
      <c r="I88" s="12">
        <v>0</v>
      </c>
      <c r="J88" s="12">
        <v>0</v>
      </c>
      <c r="K88" s="12">
        <v>0</v>
      </c>
      <c r="L88" s="95">
        <v>0</v>
      </c>
    </row>
    <row r="89" spans="1:13" x14ac:dyDescent="0.25">
      <c r="A89" s="88" t="s">
        <v>62</v>
      </c>
      <c r="B89" s="103" t="s">
        <v>583</v>
      </c>
      <c r="C89" s="115">
        <f t="shared" ref="C89:L89" si="23">+C90+C91</f>
        <v>3244576</v>
      </c>
      <c r="D89" s="147">
        <f t="shared" si="23"/>
        <v>0</v>
      </c>
      <c r="E89" s="85">
        <f t="shared" si="23"/>
        <v>0</v>
      </c>
      <c r="F89" s="85">
        <f t="shared" si="23"/>
        <v>0</v>
      </c>
      <c r="G89" s="85">
        <f t="shared" si="23"/>
        <v>0</v>
      </c>
      <c r="H89" s="85">
        <f t="shared" si="23"/>
        <v>0</v>
      </c>
      <c r="I89" s="85">
        <f t="shared" si="23"/>
        <v>0</v>
      </c>
      <c r="J89" s="85">
        <f t="shared" si="23"/>
        <v>0</v>
      </c>
      <c r="K89" s="85">
        <f t="shared" si="23"/>
        <v>0</v>
      </c>
      <c r="L89" s="89">
        <f t="shared" si="23"/>
        <v>0</v>
      </c>
    </row>
    <row r="90" spans="1:13" x14ac:dyDescent="0.25">
      <c r="A90" s="94" t="s">
        <v>63</v>
      </c>
      <c r="B90" s="110" t="s">
        <v>64</v>
      </c>
      <c r="C90" s="121">
        <v>2872564</v>
      </c>
      <c r="D90" s="149"/>
      <c r="E90" s="11"/>
      <c r="F90" s="11"/>
      <c r="G90" s="11"/>
      <c r="H90" s="11"/>
      <c r="I90" s="11"/>
      <c r="J90" s="11"/>
      <c r="K90" s="11"/>
      <c r="L90" s="92"/>
    </row>
    <row r="91" spans="1:13" x14ac:dyDescent="0.25">
      <c r="A91" s="94" t="s">
        <v>65</v>
      </c>
      <c r="B91" s="110" t="s">
        <v>66</v>
      </c>
      <c r="C91" s="121">
        <v>372012</v>
      </c>
      <c r="D91" s="149"/>
      <c r="E91" s="11"/>
      <c r="F91" s="11"/>
      <c r="G91" s="11"/>
      <c r="H91" s="11"/>
      <c r="I91" s="11"/>
      <c r="J91" s="11"/>
      <c r="K91" s="11"/>
      <c r="L91" s="92"/>
    </row>
    <row r="92" spans="1:13" x14ac:dyDescent="0.25">
      <c r="A92" s="88">
        <v>64</v>
      </c>
      <c r="B92" s="103" t="s">
        <v>464</v>
      </c>
      <c r="C92" s="115">
        <f t="shared" ref="C92:L92" si="24">C93+C101+C108+C116</f>
        <v>160000</v>
      </c>
      <c r="D92" s="147">
        <f t="shared" si="24"/>
        <v>160000</v>
      </c>
      <c r="E92" s="85">
        <f t="shared" si="24"/>
        <v>0</v>
      </c>
      <c r="F92" s="85">
        <f t="shared" si="24"/>
        <v>0</v>
      </c>
      <c r="G92" s="85">
        <f t="shared" si="24"/>
        <v>0</v>
      </c>
      <c r="H92" s="85">
        <f t="shared" si="24"/>
        <v>0</v>
      </c>
      <c r="I92" s="85">
        <f t="shared" si="24"/>
        <v>0</v>
      </c>
      <c r="J92" s="85">
        <f t="shared" si="24"/>
        <v>0</v>
      </c>
      <c r="K92" s="85">
        <f t="shared" si="24"/>
        <v>0</v>
      </c>
      <c r="L92" s="89">
        <f t="shared" si="24"/>
        <v>0</v>
      </c>
    </row>
    <row r="93" spans="1:13" x14ac:dyDescent="0.25">
      <c r="A93" s="88">
        <v>641</v>
      </c>
      <c r="B93" s="103" t="s">
        <v>465</v>
      </c>
      <c r="C93" s="115">
        <f t="shared" ref="C93:L93" si="25">SUM(C94+C95+C96+C97+C98+C99+C100)</f>
        <v>160000</v>
      </c>
      <c r="D93" s="147">
        <f t="shared" si="25"/>
        <v>160000</v>
      </c>
      <c r="E93" s="85">
        <f t="shared" si="25"/>
        <v>0</v>
      </c>
      <c r="F93" s="85">
        <f t="shared" si="25"/>
        <v>0</v>
      </c>
      <c r="G93" s="85">
        <f t="shared" si="25"/>
        <v>0</v>
      </c>
      <c r="H93" s="85">
        <f t="shared" si="25"/>
        <v>0</v>
      </c>
      <c r="I93" s="85">
        <f t="shared" si="25"/>
        <v>0</v>
      </c>
      <c r="J93" s="85">
        <f t="shared" si="25"/>
        <v>0</v>
      </c>
      <c r="K93" s="85">
        <f t="shared" si="25"/>
        <v>0</v>
      </c>
      <c r="L93" s="89">
        <f t="shared" si="25"/>
        <v>0</v>
      </c>
    </row>
    <row r="94" spans="1:13" x14ac:dyDescent="0.25">
      <c r="A94" s="94">
        <v>6412</v>
      </c>
      <c r="B94" s="110" t="s">
        <v>67</v>
      </c>
      <c r="C94" s="121"/>
      <c r="D94" s="155">
        <f>+C94</f>
        <v>0</v>
      </c>
      <c r="E94" s="86">
        <v>0</v>
      </c>
      <c r="F94" s="86">
        <v>0</v>
      </c>
      <c r="G94" s="86">
        <v>0</v>
      </c>
      <c r="H94" s="86">
        <v>0</v>
      </c>
      <c r="I94" s="86">
        <v>0</v>
      </c>
      <c r="J94" s="86">
        <v>0</v>
      </c>
      <c r="K94" s="86">
        <v>0</v>
      </c>
      <c r="L94" s="93">
        <v>0</v>
      </c>
    </row>
    <row r="95" spans="1:13" x14ac:dyDescent="0.25">
      <c r="A95" s="94">
        <v>6413</v>
      </c>
      <c r="B95" s="110" t="s">
        <v>69</v>
      </c>
      <c r="C95" s="121">
        <v>160000</v>
      </c>
      <c r="D95" s="155">
        <f t="shared" ref="D95:D100" si="26">+C95</f>
        <v>160000</v>
      </c>
      <c r="E95" s="86">
        <v>0</v>
      </c>
      <c r="F95" s="86">
        <v>0</v>
      </c>
      <c r="G95" s="86">
        <v>0</v>
      </c>
      <c r="H95" s="86">
        <v>0</v>
      </c>
      <c r="I95" s="86">
        <v>0</v>
      </c>
      <c r="J95" s="86">
        <v>0</v>
      </c>
      <c r="K95" s="86">
        <v>0</v>
      </c>
      <c r="L95" s="93">
        <v>0</v>
      </c>
    </row>
    <row r="96" spans="1:13" x14ac:dyDescent="0.25">
      <c r="A96" s="94">
        <v>6414</v>
      </c>
      <c r="B96" s="110" t="s">
        <v>70</v>
      </c>
      <c r="C96" s="121"/>
      <c r="D96" s="155">
        <f t="shared" si="26"/>
        <v>0</v>
      </c>
      <c r="E96" s="86">
        <v>0</v>
      </c>
      <c r="F96" s="86">
        <v>0</v>
      </c>
      <c r="G96" s="86">
        <v>0</v>
      </c>
      <c r="H96" s="86">
        <v>0</v>
      </c>
      <c r="I96" s="86">
        <v>0</v>
      </c>
      <c r="J96" s="86">
        <v>0</v>
      </c>
      <c r="K96" s="86">
        <v>0</v>
      </c>
      <c r="L96" s="93">
        <v>0</v>
      </c>
    </row>
    <row r="97" spans="1:12" x14ac:dyDescent="0.25">
      <c r="A97" s="94">
        <v>6415</v>
      </c>
      <c r="B97" s="110" t="s">
        <v>71</v>
      </c>
      <c r="C97" s="121"/>
      <c r="D97" s="155">
        <f t="shared" si="26"/>
        <v>0</v>
      </c>
      <c r="E97" s="86">
        <v>0</v>
      </c>
      <c r="F97" s="86">
        <v>0</v>
      </c>
      <c r="G97" s="86">
        <v>0</v>
      </c>
      <c r="H97" s="86">
        <v>0</v>
      </c>
      <c r="I97" s="86">
        <v>0</v>
      </c>
      <c r="J97" s="86">
        <v>0</v>
      </c>
      <c r="K97" s="86">
        <v>0</v>
      </c>
      <c r="L97" s="93">
        <v>0</v>
      </c>
    </row>
    <row r="98" spans="1:12" x14ac:dyDescent="0.25">
      <c r="A98" s="94">
        <v>6416</v>
      </c>
      <c r="B98" s="110" t="s">
        <v>72</v>
      </c>
      <c r="C98" s="121"/>
      <c r="D98" s="155">
        <f t="shared" si="26"/>
        <v>0</v>
      </c>
      <c r="E98" s="86">
        <v>0</v>
      </c>
      <c r="F98" s="86">
        <v>0</v>
      </c>
      <c r="G98" s="86">
        <v>0</v>
      </c>
      <c r="H98" s="86">
        <v>0</v>
      </c>
      <c r="I98" s="86">
        <v>0</v>
      </c>
      <c r="J98" s="86">
        <v>0</v>
      </c>
      <c r="K98" s="86">
        <v>0</v>
      </c>
      <c r="L98" s="93">
        <v>0</v>
      </c>
    </row>
    <row r="99" spans="1:12" ht="24" customHeight="1" x14ac:dyDescent="0.25">
      <c r="A99" s="94">
        <v>6417</v>
      </c>
      <c r="B99" s="110" t="s">
        <v>73</v>
      </c>
      <c r="C99" s="121"/>
      <c r="D99" s="155">
        <f t="shared" si="26"/>
        <v>0</v>
      </c>
      <c r="E99" s="86">
        <v>0</v>
      </c>
      <c r="F99" s="86">
        <v>0</v>
      </c>
      <c r="G99" s="86">
        <v>0</v>
      </c>
      <c r="H99" s="86">
        <v>0</v>
      </c>
      <c r="I99" s="86">
        <v>0</v>
      </c>
      <c r="J99" s="86">
        <v>0</v>
      </c>
      <c r="K99" s="86">
        <v>0</v>
      </c>
      <c r="L99" s="93">
        <v>0</v>
      </c>
    </row>
    <row r="100" spans="1:12" x14ac:dyDescent="0.25">
      <c r="A100" s="94">
        <v>6419</v>
      </c>
      <c r="B100" s="110" t="s">
        <v>74</v>
      </c>
      <c r="C100" s="121"/>
      <c r="D100" s="155">
        <f t="shared" si="26"/>
        <v>0</v>
      </c>
      <c r="E100" s="86">
        <v>0</v>
      </c>
      <c r="F100" s="86">
        <v>0</v>
      </c>
      <c r="G100" s="86">
        <v>0</v>
      </c>
      <c r="H100" s="86">
        <v>0</v>
      </c>
      <c r="I100" s="86">
        <v>0</v>
      </c>
      <c r="J100" s="86">
        <v>0</v>
      </c>
      <c r="K100" s="86">
        <v>0</v>
      </c>
      <c r="L100" s="93">
        <v>0</v>
      </c>
    </row>
    <row r="101" spans="1:12" x14ac:dyDescent="0.25">
      <c r="A101" s="88">
        <v>642</v>
      </c>
      <c r="B101" s="103" t="s">
        <v>466</v>
      </c>
      <c r="C101" s="115">
        <f t="shared" ref="C101:L101" si="27">SUM(C102+C103+C104+C105+C106+C107)</f>
        <v>0</v>
      </c>
      <c r="D101" s="147">
        <f t="shared" si="27"/>
        <v>0</v>
      </c>
      <c r="E101" s="85">
        <f t="shared" si="27"/>
        <v>0</v>
      </c>
      <c r="F101" s="85">
        <f t="shared" si="27"/>
        <v>0</v>
      </c>
      <c r="G101" s="85">
        <f t="shared" si="27"/>
        <v>0</v>
      </c>
      <c r="H101" s="85">
        <f t="shared" si="27"/>
        <v>0</v>
      </c>
      <c r="I101" s="85">
        <f t="shared" si="27"/>
        <v>0</v>
      </c>
      <c r="J101" s="85">
        <f t="shared" si="27"/>
        <v>0</v>
      </c>
      <c r="K101" s="85">
        <f t="shared" si="27"/>
        <v>0</v>
      </c>
      <c r="L101" s="89">
        <f t="shared" si="27"/>
        <v>0</v>
      </c>
    </row>
    <row r="102" spans="1:12" x14ac:dyDescent="0.25">
      <c r="A102" s="90">
        <v>6421</v>
      </c>
      <c r="B102" s="105" t="s">
        <v>75</v>
      </c>
      <c r="C102" s="119">
        <v>0</v>
      </c>
      <c r="D102" s="148">
        <v>0</v>
      </c>
      <c r="E102" s="86">
        <v>0</v>
      </c>
      <c r="F102" s="86">
        <v>0</v>
      </c>
      <c r="G102" s="86">
        <v>0</v>
      </c>
      <c r="H102" s="86">
        <v>0</v>
      </c>
      <c r="I102" s="86">
        <v>0</v>
      </c>
      <c r="J102" s="86">
        <v>0</v>
      </c>
      <c r="K102" s="86">
        <v>0</v>
      </c>
      <c r="L102" s="93">
        <v>0</v>
      </c>
    </row>
    <row r="103" spans="1:12" x14ac:dyDescent="0.25">
      <c r="A103" s="90">
        <v>6422</v>
      </c>
      <c r="B103" s="105" t="s">
        <v>76</v>
      </c>
      <c r="C103" s="119">
        <v>0</v>
      </c>
      <c r="D103" s="148">
        <v>0</v>
      </c>
      <c r="E103" s="86">
        <v>0</v>
      </c>
      <c r="F103" s="86">
        <v>0</v>
      </c>
      <c r="G103" s="86">
        <v>0</v>
      </c>
      <c r="H103" s="86">
        <v>0</v>
      </c>
      <c r="I103" s="86">
        <v>0</v>
      </c>
      <c r="J103" s="86">
        <v>0</v>
      </c>
      <c r="K103" s="86">
        <v>0</v>
      </c>
      <c r="L103" s="93">
        <v>0</v>
      </c>
    </row>
    <row r="104" spans="1:12" x14ac:dyDescent="0.25">
      <c r="A104" s="90">
        <v>6423</v>
      </c>
      <c r="B104" s="105" t="s">
        <v>77</v>
      </c>
      <c r="C104" s="119">
        <v>0</v>
      </c>
      <c r="D104" s="148">
        <v>0</v>
      </c>
      <c r="E104" s="86">
        <v>0</v>
      </c>
      <c r="F104" s="86">
        <v>0</v>
      </c>
      <c r="G104" s="86">
        <v>0</v>
      </c>
      <c r="H104" s="86">
        <v>0</v>
      </c>
      <c r="I104" s="86">
        <v>0</v>
      </c>
      <c r="J104" s="86">
        <v>0</v>
      </c>
      <c r="K104" s="86">
        <v>0</v>
      </c>
      <c r="L104" s="93">
        <v>0</v>
      </c>
    </row>
    <row r="105" spans="1:12" x14ac:dyDescent="0.25">
      <c r="A105" s="90">
        <v>6424</v>
      </c>
      <c r="B105" s="105" t="s">
        <v>78</v>
      </c>
      <c r="C105" s="119">
        <v>0</v>
      </c>
      <c r="D105" s="148">
        <v>0</v>
      </c>
      <c r="E105" s="86">
        <v>0</v>
      </c>
      <c r="F105" s="86">
        <v>0</v>
      </c>
      <c r="G105" s="86">
        <v>0</v>
      </c>
      <c r="H105" s="86">
        <v>0</v>
      </c>
      <c r="I105" s="86">
        <v>0</v>
      </c>
      <c r="J105" s="86">
        <v>0</v>
      </c>
      <c r="K105" s="86">
        <v>0</v>
      </c>
      <c r="L105" s="93">
        <v>0</v>
      </c>
    </row>
    <row r="106" spans="1:12" s="10" customFormat="1" x14ac:dyDescent="0.25">
      <c r="A106" s="94" t="s">
        <v>79</v>
      </c>
      <c r="B106" s="110" t="s">
        <v>80</v>
      </c>
      <c r="C106" s="118"/>
      <c r="D106" s="155">
        <f>+C106</f>
        <v>0</v>
      </c>
      <c r="E106" s="86">
        <v>0</v>
      </c>
      <c r="F106" s="86">
        <v>0</v>
      </c>
      <c r="G106" s="86">
        <v>0</v>
      </c>
      <c r="H106" s="86">
        <v>0</v>
      </c>
      <c r="I106" s="86">
        <v>0</v>
      </c>
      <c r="J106" s="86">
        <v>0</v>
      </c>
      <c r="K106" s="86">
        <v>0</v>
      </c>
      <c r="L106" s="93">
        <v>0</v>
      </c>
    </row>
    <row r="107" spans="1:12" x14ac:dyDescent="0.25">
      <c r="A107" s="94">
        <v>6429</v>
      </c>
      <c r="B107" s="110" t="s">
        <v>81</v>
      </c>
      <c r="C107" s="118"/>
      <c r="D107" s="155">
        <f>+C107</f>
        <v>0</v>
      </c>
      <c r="E107" s="11"/>
      <c r="F107" s="11"/>
      <c r="G107" s="11"/>
      <c r="H107" s="11"/>
      <c r="I107" s="11"/>
      <c r="J107" s="11"/>
      <c r="K107" s="11"/>
      <c r="L107" s="92"/>
    </row>
    <row r="108" spans="1:12" x14ac:dyDescent="0.25">
      <c r="A108" s="88">
        <v>643</v>
      </c>
      <c r="B108" s="103" t="s">
        <v>467</v>
      </c>
      <c r="C108" s="115">
        <f t="shared" ref="C108:L108" si="28">SUM(C109+C110+C111+C112+C113+C114+C115)</f>
        <v>0</v>
      </c>
      <c r="D108" s="147">
        <f t="shared" si="28"/>
        <v>0</v>
      </c>
      <c r="E108" s="85">
        <f t="shared" si="28"/>
        <v>0</v>
      </c>
      <c r="F108" s="85">
        <f t="shared" si="28"/>
        <v>0</v>
      </c>
      <c r="G108" s="85">
        <f t="shared" si="28"/>
        <v>0</v>
      </c>
      <c r="H108" s="85">
        <f t="shared" si="28"/>
        <v>0</v>
      </c>
      <c r="I108" s="85">
        <f t="shared" si="28"/>
        <v>0</v>
      </c>
      <c r="J108" s="85">
        <f t="shared" si="28"/>
        <v>0</v>
      </c>
      <c r="K108" s="85">
        <f t="shared" si="28"/>
        <v>0</v>
      </c>
      <c r="L108" s="89">
        <f t="shared" si="28"/>
        <v>0</v>
      </c>
    </row>
    <row r="109" spans="1:12" ht="24" customHeight="1" x14ac:dyDescent="0.25">
      <c r="A109" s="90">
        <v>6431</v>
      </c>
      <c r="B109" s="105" t="s">
        <v>82</v>
      </c>
      <c r="C109" s="119">
        <v>0</v>
      </c>
      <c r="D109" s="148">
        <v>0</v>
      </c>
      <c r="E109" s="86">
        <v>0</v>
      </c>
      <c r="F109" s="86">
        <v>0</v>
      </c>
      <c r="G109" s="86">
        <v>0</v>
      </c>
      <c r="H109" s="86">
        <v>0</v>
      </c>
      <c r="I109" s="86">
        <v>0</v>
      </c>
      <c r="J109" s="86">
        <v>0</v>
      </c>
      <c r="K109" s="86">
        <v>0</v>
      </c>
      <c r="L109" s="93">
        <v>0</v>
      </c>
    </row>
    <row r="110" spans="1:12" ht="24" customHeight="1" x14ac:dyDescent="0.25">
      <c r="A110" s="94">
        <v>6432</v>
      </c>
      <c r="B110" s="177" t="s">
        <v>83</v>
      </c>
      <c r="C110" s="118"/>
      <c r="D110" s="155">
        <f>+C110</f>
        <v>0</v>
      </c>
      <c r="E110" s="11"/>
      <c r="F110" s="11"/>
      <c r="G110" s="11"/>
      <c r="H110" s="11"/>
      <c r="I110" s="11"/>
      <c r="J110" s="11"/>
      <c r="K110" s="11"/>
      <c r="L110" s="92"/>
    </row>
    <row r="111" spans="1:12" ht="24" customHeight="1" x14ac:dyDescent="0.25">
      <c r="A111" s="90">
        <v>6433</v>
      </c>
      <c r="B111" s="107" t="s">
        <v>84</v>
      </c>
      <c r="C111" s="117">
        <v>0</v>
      </c>
      <c r="D111" s="148">
        <v>0</v>
      </c>
      <c r="E111" s="86">
        <v>0</v>
      </c>
      <c r="F111" s="86">
        <v>0</v>
      </c>
      <c r="G111" s="86">
        <v>0</v>
      </c>
      <c r="H111" s="86">
        <v>0</v>
      </c>
      <c r="I111" s="86">
        <v>0</v>
      </c>
      <c r="J111" s="86">
        <v>0</v>
      </c>
      <c r="K111" s="86">
        <v>0</v>
      </c>
      <c r="L111" s="93">
        <v>0</v>
      </c>
    </row>
    <row r="112" spans="1:12" x14ac:dyDescent="0.25">
      <c r="A112" s="90">
        <v>6434</v>
      </c>
      <c r="B112" s="105" t="s">
        <v>85</v>
      </c>
      <c r="C112" s="117">
        <v>0</v>
      </c>
      <c r="D112" s="148">
        <v>0</v>
      </c>
      <c r="E112" s="86">
        <v>0</v>
      </c>
      <c r="F112" s="86">
        <v>0</v>
      </c>
      <c r="G112" s="86">
        <v>0</v>
      </c>
      <c r="H112" s="86">
        <v>0</v>
      </c>
      <c r="I112" s="86">
        <v>0</v>
      </c>
      <c r="J112" s="86">
        <v>0</v>
      </c>
      <c r="K112" s="86">
        <v>0</v>
      </c>
      <c r="L112" s="93">
        <v>0</v>
      </c>
    </row>
    <row r="113" spans="1:12" ht="24" customHeight="1" x14ac:dyDescent="0.25">
      <c r="A113" s="90">
        <v>6435</v>
      </c>
      <c r="B113" s="107" t="s">
        <v>86</v>
      </c>
      <c r="C113" s="117">
        <v>0</v>
      </c>
      <c r="D113" s="148">
        <v>0</v>
      </c>
      <c r="E113" s="86">
        <v>0</v>
      </c>
      <c r="F113" s="86">
        <v>0</v>
      </c>
      <c r="G113" s="86">
        <v>0</v>
      </c>
      <c r="H113" s="86">
        <v>0</v>
      </c>
      <c r="I113" s="86">
        <v>0</v>
      </c>
      <c r="J113" s="86">
        <v>0</v>
      </c>
      <c r="K113" s="86">
        <v>0</v>
      </c>
      <c r="L113" s="93">
        <v>0</v>
      </c>
    </row>
    <row r="114" spans="1:12" ht="24" customHeight="1" x14ac:dyDescent="0.25">
      <c r="A114" s="90">
        <v>6436</v>
      </c>
      <c r="B114" s="107" t="s">
        <v>87</v>
      </c>
      <c r="C114" s="117">
        <v>0</v>
      </c>
      <c r="D114" s="148">
        <v>0</v>
      </c>
      <c r="E114" s="86">
        <v>0</v>
      </c>
      <c r="F114" s="86">
        <v>0</v>
      </c>
      <c r="G114" s="86">
        <v>0</v>
      </c>
      <c r="H114" s="86">
        <v>0</v>
      </c>
      <c r="I114" s="86">
        <v>0</v>
      </c>
      <c r="J114" s="86">
        <v>0</v>
      </c>
      <c r="K114" s="86">
        <v>0</v>
      </c>
      <c r="L114" s="93">
        <v>0</v>
      </c>
    </row>
    <row r="115" spans="1:12" x14ac:dyDescent="0.25">
      <c r="A115" s="90">
        <v>6437</v>
      </c>
      <c r="B115" s="105" t="s">
        <v>88</v>
      </c>
      <c r="C115" s="117">
        <v>0</v>
      </c>
      <c r="D115" s="148">
        <v>0</v>
      </c>
      <c r="E115" s="86">
        <v>0</v>
      </c>
      <c r="F115" s="86">
        <v>0</v>
      </c>
      <c r="G115" s="86">
        <v>0</v>
      </c>
      <c r="H115" s="86">
        <v>0</v>
      </c>
      <c r="I115" s="86">
        <v>0</v>
      </c>
      <c r="J115" s="86">
        <v>0</v>
      </c>
      <c r="K115" s="86">
        <v>0</v>
      </c>
      <c r="L115" s="93">
        <v>0</v>
      </c>
    </row>
    <row r="116" spans="1:12" s="10" customFormat="1" x14ac:dyDescent="0.25">
      <c r="A116" s="88" t="s">
        <v>89</v>
      </c>
      <c r="B116" s="103" t="s">
        <v>468</v>
      </c>
      <c r="C116" s="115">
        <f t="shared" ref="C116:L116" si="29">SUM(C117:C122)</f>
        <v>0</v>
      </c>
      <c r="D116" s="147">
        <f t="shared" si="29"/>
        <v>0</v>
      </c>
      <c r="E116" s="85">
        <f t="shared" si="29"/>
        <v>0</v>
      </c>
      <c r="F116" s="85">
        <f t="shared" si="29"/>
        <v>0</v>
      </c>
      <c r="G116" s="85">
        <f t="shared" si="29"/>
        <v>0</v>
      </c>
      <c r="H116" s="85">
        <f>SUM(H117:H122)</f>
        <v>0</v>
      </c>
      <c r="I116" s="85">
        <f>SUM(I117:I122)</f>
        <v>0</v>
      </c>
      <c r="J116" s="85">
        <f t="shared" si="29"/>
        <v>0</v>
      </c>
      <c r="K116" s="85">
        <f t="shared" si="29"/>
        <v>0</v>
      </c>
      <c r="L116" s="89">
        <f t="shared" si="29"/>
        <v>0</v>
      </c>
    </row>
    <row r="117" spans="1:12" s="10" customFormat="1" ht="24" customHeight="1" x14ac:dyDescent="0.25">
      <c r="A117" s="90" t="s">
        <v>90</v>
      </c>
      <c r="B117" s="105" t="s">
        <v>91</v>
      </c>
      <c r="C117" s="117">
        <v>0</v>
      </c>
      <c r="D117" s="148">
        <v>0</v>
      </c>
      <c r="E117" s="86">
        <v>0</v>
      </c>
      <c r="F117" s="86">
        <v>0</v>
      </c>
      <c r="G117" s="86">
        <v>0</v>
      </c>
      <c r="H117" s="86">
        <v>0</v>
      </c>
      <c r="I117" s="86">
        <v>0</v>
      </c>
      <c r="J117" s="86">
        <v>0</v>
      </c>
      <c r="K117" s="86">
        <v>0</v>
      </c>
      <c r="L117" s="93">
        <v>0</v>
      </c>
    </row>
    <row r="118" spans="1:12" s="10" customFormat="1" ht="24" customHeight="1" x14ac:dyDescent="0.25">
      <c r="A118" s="90" t="s">
        <v>92</v>
      </c>
      <c r="B118" s="105" t="s">
        <v>93</v>
      </c>
      <c r="C118" s="117">
        <v>0</v>
      </c>
      <c r="D118" s="148">
        <v>0</v>
      </c>
      <c r="E118" s="86">
        <v>0</v>
      </c>
      <c r="F118" s="86">
        <v>0</v>
      </c>
      <c r="G118" s="86">
        <v>0</v>
      </c>
      <c r="H118" s="86">
        <v>0</v>
      </c>
      <c r="I118" s="86">
        <v>0</v>
      </c>
      <c r="J118" s="86">
        <v>0</v>
      </c>
      <c r="K118" s="86">
        <v>0</v>
      </c>
      <c r="L118" s="93">
        <v>0</v>
      </c>
    </row>
    <row r="119" spans="1:12" s="10" customFormat="1" ht="24" customHeight="1" x14ac:dyDescent="0.25">
      <c r="A119" s="90" t="s">
        <v>94</v>
      </c>
      <c r="B119" s="105" t="s">
        <v>95</v>
      </c>
      <c r="C119" s="117">
        <v>0</v>
      </c>
      <c r="D119" s="148">
        <v>0</v>
      </c>
      <c r="E119" s="86">
        <v>0</v>
      </c>
      <c r="F119" s="86">
        <v>0</v>
      </c>
      <c r="G119" s="86">
        <v>0</v>
      </c>
      <c r="H119" s="86">
        <v>0</v>
      </c>
      <c r="I119" s="86">
        <v>0</v>
      </c>
      <c r="J119" s="86">
        <v>0</v>
      </c>
      <c r="K119" s="86">
        <v>0</v>
      </c>
      <c r="L119" s="93">
        <v>0</v>
      </c>
    </row>
    <row r="120" spans="1:12" s="10" customFormat="1" ht="24" customHeight="1" x14ac:dyDescent="0.25">
      <c r="A120" s="90" t="s">
        <v>96</v>
      </c>
      <c r="B120" s="105" t="s">
        <v>97</v>
      </c>
      <c r="C120" s="117">
        <v>0</v>
      </c>
      <c r="D120" s="148">
        <v>0</v>
      </c>
      <c r="E120" s="86">
        <v>0</v>
      </c>
      <c r="F120" s="86">
        <v>0</v>
      </c>
      <c r="G120" s="86">
        <v>0</v>
      </c>
      <c r="H120" s="86">
        <v>0</v>
      </c>
      <c r="I120" s="86">
        <v>0</v>
      </c>
      <c r="J120" s="86">
        <v>0</v>
      </c>
      <c r="K120" s="86">
        <v>0</v>
      </c>
      <c r="L120" s="93">
        <v>0</v>
      </c>
    </row>
    <row r="121" spans="1:12" s="10" customFormat="1" ht="24" customHeight="1" x14ac:dyDescent="0.25">
      <c r="A121" s="90" t="s">
        <v>98</v>
      </c>
      <c r="B121" s="105" t="s">
        <v>99</v>
      </c>
      <c r="C121" s="117">
        <v>0</v>
      </c>
      <c r="D121" s="148">
        <v>0</v>
      </c>
      <c r="E121" s="86">
        <v>0</v>
      </c>
      <c r="F121" s="86">
        <v>0</v>
      </c>
      <c r="G121" s="86">
        <v>0</v>
      </c>
      <c r="H121" s="86">
        <v>0</v>
      </c>
      <c r="I121" s="86">
        <v>0</v>
      </c>
      <c r="J121" s="86">
        <v>0</v>
      </c>
      <c r="K121" s="86">
        <v>0</v>
      </c>
      <c r="L121" s="93">
        <v>0</v>
      </c>
    </row>
    <row r="122" spans="1:12" s="10" customFormat="1" ht="24" customHeight="1" x14ac:dyDescent="0.25">
      <c r="A122" s="90" t="s">
        <v>100</v>
      </c>
      <c r="B122" s="105" t="s">
        <v>101</v>
      </c>
      <c r="C122" s="117">
        <v>0</v>
      </c>
      <c r="D122" s="148">
        <v>0</v>
      </c>
      <c r="E122" s="86">
        <v>0</v>
      </c>
      <c r="F122" s="86">
        <v>0</v>
      </c>
      <c r="G122" s="86">
        <v>0</v>
      </c>
      <c r="H122" s="86">
        <v>0</v>
      </c>
      <c r="I122" s="86">
        <v>0</v>
      </c>
      <c r="J122" s="86">
        <v>0</v>
      </c>
      <c r="K122" s="86">
        <v>0</v>
      </c>
      <c r="L122" s="93">
        <v>0</v>
      </c>
    </row>
    <row r="123" spans="1:12" ht="24" customHeight="1" x14ac:dyDescent="0.25">
      <c r="A123" s="88">
        <v>65</v>
      </c>
      <c r="B123" s="103" t="s">
        <v>584</v>
      </c>
      <c r="C123" s="115">
        <f t="shared" ref="C123:L123" si="30">C124+C129+C137</f>
        <v>19100000</v>
      </c>
      <c r="D123" s="147">
        <f t="shared" si="30"/>
        <v>0</v>
      </c>
      <c r="E123" s="85">
        <f t="shared" si="30"/>
        <v>19100000</v>
      </c>
      <c r="F123" s="85">
        <f t="shared" si="30"/>
        <v>0</v>
      </c>
      <c r="G123" s="85">
        <f t="shared" si="30"/>
        <v>0</v>
      </c>
      <c r="H123" s="85">
        <f t="shared" si="30"/>
        <v>0</v>
      </c>
      <c r="I123" s="85">
        <f t="shared" si="30"/>
        <v>0</v>
      </c>
      <c r="J123" s="85">
        <f t="shared" si="30"/>
        <v>0</v>
      </c>
      <c r="K123" s="85">
        <f t="shared" si="30"/>
        <v>0</v>
      </c>
      <c r="L123" s="89">
        <f t="shared" si="30"/>
        <v>0</v>
      </c>
    </row>
    <row r="124" spans="1:12" x14ac:dyDescent="0.25">
      <c r="A124" s="88">
        <v>651</v>
      </c>
      <c r="B124" s="103" t="s">
        <v>469</v>
      </c>
      <c r="C124" s="115">
        <f t="shared" ref="C124:L124" si="31">SUM(C125:C128)</f>
        <v>0</v>
      </c>
      <c r="D124" s="147">
        <f t="shared" si="31"/>
        <v>0</v>
      </c>
      <c r="E124" s="85">
        <f t="shared" si="31"/>
        <v>0</v>
      </c>
      <c r="F124" s="85">
        <f t="shared" si="31"/>
        <v>0</v>
      </c>
      <c r="G124" s="85">
        <f t="shared" si="31"/>
        <v>0</v>
      </c>
      <c r="H124" s="85">
        <f>SUM(H125:H128)</f>
        <v>0</v>
      </c>
      <c r="I124" s="85">
        <f>SUM(I125:I128)</f>
        <v>0</v>
      </c>
      <c r="J124" s="85">
        <f t="shared" si="31"/>
        <v>0</v>
      </c>
      <c r="K124" s="85">
        <f t="shared" si="31"/>
        <v>0</v>
      </c>
      <c r="L124" s="89">
        <f t="shared" si="31"/>
        <v>0</v>
      </c>
    </row>
    <row r="125" spans="1:12" x14ac:dyDescent="0.25">
      <c r="A125" s="90">
        <v>6511</v>
      </c>
      <c r="B125" s="105" t="s">
        <v>102</v>
      </c>
      <c r="C125" s="117">
        <v>0</v>
      </c>
      <c r="D125" s="148">
        <v>0</v>
      </c>
      <c r="E125" s="86">
        <v>0</v>
      </c>
      <c r="F125" s="86">
        <v>0</v>
      </c>
      <c r="G125" s="86">
        <v>0</v>
      </c>
      <c r="H125" s="86">
        <v>0</v>
      </c>
      <c r="I125" s="86">
        <v>0</v>
      </c>
      <c r="J125" s="86">
        <v>0</v>
      </c>
      <c r="K125" s="86">
        <v>0</v>
      </c>
      <c r="L125" s="93">
        <v>0</v>
      </c>
    </row>
    <row r="126" spans="1:12" x14ac:dyDescent="0.25">
      <c r="A126" s="90">
        <v>6512</v>
      </c>
      <c r="B126" s="105" t="s">
        <v>103</v>
      </c>
      <c r="C126" s="117">
        <v>0</v>
      </c>
      <c r="D126" s="148">
        <v>0</v>
      </c>
      <c r="E126" s="86">
        <v>0</v>
      </c>
      <c r="F126" s="86">
        <v>0</v>
      </c>
      <c r="G126" s="86">
        <v>0</v>
      </c>
      <c r="H126" s="86">
        <v>0</v>
      </c>
      <c r="I126" s="86">
        <v>0</v>
      </c>
      <c r="J126" s="86">
        <v>0</v>
      </c>
      <c r="K126" s="86">
        <v>0</v>
      </c>
      <c r="L126" s="93">
        <v>0</v>
      </c>
    </row>
    <row r="127" spans="1:12" x14ac:dyDescent="0.25">
      <c r="A127" s="90">
        <v>6513</v>
      </c>
      <c r="B127" s="105" t="s">
        <v>104</v>
      </c>
      <c r="C127" s="117">
        <v>0</v>
      </c>
      <c r="D127" s="148">
        <v>0</v>
      </c>
      <c r="E127" s="86">
        <v>0</v>
      </c>
      <c r="F127" s="86">
        <v>0</v>
      </c>
      <c r="G127" s="86">
        <v>0</v>
      </c>
      <c r="H127" s="86">
        <v>0</v>
      </c>
      <c r="I127" s="86">
        <v>0</v>
      </c>
      <c r="J127" s="86">
        <v>0</v>
      </c>
      <c r="K127" s="86">
        <v>0</v>
      </c>
      <c r="L127" s="93">
        <v>0</v>
      </c>
    </row>
    <row r="128" spans="1:12" x14ac:dyDescent="0.25">
      <c r="A128" s="94">
        <v>6514</v>
      </c>
      <c r="B128" s="110" t="s">
        <v>105</v>
      </c>
      <c r="C128" s="118"/>
      <c r="D128" s="149"/>
      <c r="E128" s="14">
        <f>+C128</f>
        <v>0</v>
      </c>
      <c r="F128" s="11"/>
      <c r="G128" s="11"/>
      <c r="H128" s="11"/>
      <c r="I128" s="11"/>
      <c r="J128" s="11"/>
      <c r="K128" s="11"/>
      <c r="L128" s="92"/>
    </row>
    <row r="129" spans="1:12" x14ac:dyDescent="0.25">
      <c r="A129" s="88">
        <v>652</v>
      </c>
      <c r="B129" s="103" t="s">
        <v>470</v>
      </c>
      <c r="C129" s="115">
        <f t="shared" ref="C129:L129" si="32">SUM(C130+C131+C132+C133+C134+C135+C136)</f>
        <v>19100000</v>
      </c>
      <c r="D129" s="147">
        <f t="shared" si="32"/>
        <v>0</v>
      </c>
      <c r="E129" s="85">
        <f t="shared" si="32"/>
        <v>19100000</v>
      </c>
      <c r="F129" s="85">
        <f t="shared" si="32"/>
        <v>0</v>
      </c>
      <c r="G129" s="85">
        <f t="shared" si="32"/>
        <v>0</v>
      </c>
      <c r="H129" s="85">
        <f t="shared" si="32"/>
        <v>0</v>
      </c>
      <c r="I129" s="85">
        <f t="shared" si="32"/>
        <v>0</v>
      </c>
      <c r="J129" s="85">
        <f t="shared" si="32"/>
        <v>0</v>
      </c>
      <c r="K129" s="85">
        <f t="shared" si="32"/>
        <v>0</v>
      </c>
      <c r="L129" s="89">
        <f t="shared" si="32"/>
        <v>0</v>
      </c>
    </row>
    <row r="130" spans="1:12" x14ac:dyDescent="0.25">
      <c r="A130" s="94">
        <v>6521</v>
      </c>
      <c r="B130" s="110" t="s">
        <v>106</v>
      </c>
      <c r="C130" s="118"/>
      <c r="D130" s="149"/>
      <c r="E130" s="14">
        <f>+C130</f>
        <v>0</v>
      </c>
      <c r="F130" s="11"/>
      <c r="G130" s="11"/>
      <c r="H130" s="11"/>
      <c r="I130" s="11"/>
      <c r="J130" s="11"/>
      <c r="K130" s="11"/>
      <c r="L130" s="92"/>
    </row>
    <row r="131" spans="1:12" x14ac:dyDescent="0.25">
      <c r="A131" s="90">
        <v>6522</v>
      </c>
      <c r="B131" s="105" t="s">
        <v>107</v>
      </c>
      <c r="C131" s="117">
        <v>0</v>
      </c>
      <c r="D131" s="148">
        <v>0</v>
      </c>
      <c r="E131" s="86">
        <v>0</v>
      </c>
      <c r="F131" s="86">
        <v>0</v>
      </c>
      <c r="G131" s="86">
        <v>0</v>
      </c>
      <c r="H131" s="86">
        <v>0</v>
      </c>
      <c r="I131" s="86">
        <v>0</v>
      </c>
      <c r="J131" s="86">
        <v>0</v>
      </c>
      <c r="K131" s="86">
        <v>0</v>
      </c>
      <c r="L131" s="93">
        <v>0</v>
      </c>
    </row>
    <row r="132" spans="1:12" x14ac:dyDescent="0.25">
      <c r="A132" s="90">
        <v>6524</v>
      </c>
      <c r="B132" s="105" t="s">
        <v>108</v>
      </c>
      <c r="C132" s="117">
        <v>0</v>
      </c>
      <c r="D132" s="148">
        <v>0</v>
      </c>
      <c r="E132" s="86">
        <v>0</v>
      </c>
      <c r="F132" s="86">
        <v>0</v>
      </c>
      <c r="G132" s="86">
        <v>0</v>
      </c>
      <c r="H132" s="86">
        <v>0</v>
      </c>
      <c r="I132" s="86">
        <v>0</v>
      </c>
      <c r="J132" s="86">
        <v>0</v>
      </c>
      <c r="K132" s="86">
        <v>0</v>
      </c>
      <c r="L132" s="93">
        <v>0</v>
      </c>
    </row>
    <row r="133" spans="1:12" x14ac:dyDescent="0.25">
      <c r="A133" s="90">
        <v>6525</v>
      </c>
      <c r="B133" s="105" t="s">
        <v>109</v>
      </c>
      <c r="C133" s="117">
        <v>0</v>
      </c>
      <c r="D133" s="148">
        <v>0</v>
      </c>
      <c r="E133" s="86">
        <v>0</v>
      </c>
      <c r="F133" s="86">
        <v>0</v>
      </c>
      <c r="G133" s="86">
        <v>0</v>
      </c>
      <c r="H133" s="86">
        <v>0</v>
      </c>
      <c r="I133" s="86">
        <v>0</v>
      </c>
      <c r="J133" s="86">
        <v>0</v>
      </c>
      <c r="K133" s="86">
        <v>0</v>
      </c>
      <c r="L133" s="93">
        <v>0</v>
      </c>
    </row>
    <row r="134" spans="1:12" x14ac:dyDescent="0.25">
      <c r="A134" s="94">
        <v>6526</v>
      </c>
      <c r="B134" s="110" t="s">
        <v>110</v>
      </c>
      <c r="C134" s="118">
        <v>19100000</v>
      </c>
      <c r="D134" s="149"/>
      <c r="E134" s="14">
        <f>+C134</f>
        <v>19100000</v>
      </c>
      <c r="F134" s="11"/>
      <c r="G134" s="11"/>
      <c r="H134" s="11"/>
      <c r="I134" s="11"/>
      <c r="J134" s="11"/>
      <c r="K134" s="11"/>
      <c r="L134" s="92"/>
    </row>
    <row r="135" spans="1:12" x14ac:dyDescent="0.25">
      <c r="A135" s="94">
        <v>6527</v>
      </c>
      <c r="B135" s="110" t="s">
        <v>111</v>
      </c>
      <c r="C135" s="121"/>
      <c r="D135" s="149"/>
      <c r="E135" s="14">
        <f>+C135</f>
        <v>0</v>
      </c>
      <c r="F135" s="11"/>
      <c r="G135" s="11"/>
      <c r="H135" s="11"/>
      <c r="I135" s="11"/>
      <c r="J135" s="11"/>
      <c r="K135" s="11"/>
      <c r="L135" s="92"/>
    </row>
    <row r="136" spans="1:12" s="10" customFormat="1" x14ac:dyDescent="0.25">
      <c r="A136" s="90" t="s">
        <v>112</v>
      </c>
      <c r="B136" s="108" t="s">
        <v>113</v>
      </c>
      <c r="C136" s="117">
        <v>0</v>
      </c>
      <c r="D136" s="148">
        <v>0</v>
      </c>
      <c r="E136" s="86">
        <v>0</v>
      </c>
      <c r="F136" s="86">
        <v>0</v>
      </c>
      <c r="G136" s="86">
        <v>0</v>
      </c>
      <c r="H136" s="86">
        <v>0</v>
      </c>
      <c r="I136" s="86">
        <v>0</v>
      </c>
      <c r="J136" s="86">
        <v>0</v>
      </c>
      <c r="K136" s="86">
        <v>0</v>
      </c>
      <c r="L136" s="93">
        <v>0</v>
      </c>
    </row>
    <row r="137" spans="1:12" x14ac:dyDescent="0.25">
      <c r="A137" s="88">
        <v>653</v>
      </c>
      <c r="B137" s="103" t="s">
        <v>471</v>
      </c>
      <c r="C137" s="115">
        <f t="shared" ref="C137:L137" si="33">SUM(C138:C140)</f>
        <v>0</v>
      </c>
      <c r="D137" s="147">
        <f t="shared" si="33"/>
        <v>0</v>
      </c>
      <c r="E137" s="85">
        <f t="shared" si="33"/>
        <v>0</v>
      </c>
      <c r="F137" s="85">
        <f t="shared" si="33"/>
        <v>0</v>
      </c>
      <c r="G137" s="85">
        <f t="shared" si="33"/>
        <v>0</v>
      </c>
      <c r="H137" s="85">
        <f>SUM(H138:H140)</f>
        <v>0</v>
      </c>
      <c r="I137" s="85">
        <f>SUM(I138:I140)</f>
        <v>0</v>
      </c>
      <c r="J137" s="85">
        <f t="shared" si="33"/>
        <v>0</v>
      </c>
      <c r="K137" s="85">
        <f t="shared" si="33"/>
        <v>0</v>
      </c>
      <c r="L137" s="89">
        <f t="shared" si="33"/>
        <v>0</v>
      </c>
    </row>
    <row r="138" spans="1:12" x14ac:dyDescent="0.25">
      <c r="A138" s="90">
        <v>6531</v>
      </c>
      <c r="B138" s="105" t="s">
        <v>114</v>
      </c>
      <c r="C138" s="117">
        <v>0</v>
      </c>
      <c r="D138" s="148">
        <v>0</v>
      </c>
      <c r="E138" s="86">
        <v>0</v>
      </c>
      <c r="F138" s="86">
        <v>0</v>
      </c>
      <c r="G138" s="86">
        <v>0</v>
      </c>
      <c r="H138" s="86">
        <v>0</v>
      </c>
      <c r="I138" s="86">
        <v>0</v>
      </c>
      <c r="J138" s="86">
        <v>0</v>
      </c>
      <c r="K138" s="86">
        <v>0</v>
      </c>
      <c r="L138" s="93">
        <v>0</v>
      </c>
    </row>
    <row r="139" spans="1:12" x14ac:dyDescent="0.25">
      <c r="A139" s="90">
        <v>6532</v>
      </c>
      <c r="B139" s="105" t="s">
        <v>115</v>
      </c>
      <c r="C139" s="117">
        <v>0</v>
      </c>
      <c r="D139" s="148">
        <v>0</v>
      </c>
      <c r="E139" s="86">
        <v>0</v>
      </c>
      <c r="F139" s="86">
        <v>0</v>
      </c>
      <c r="G139" s="86">
        <v>0</v>
      </c>
      <c r="H139" s="86">
        <v>0</v>
      </c>
      <c r="I139" s="86">
        <v>0</v>
      </c>
      <c r="J139" s="86">
        <v>0</v>
      </c>
      <c r="K139" s="86">
        <v>0</v>
      </c>
      <c r="L139" s="93">
        <v>0</v>
      </c>
    </row>
    <row r="140" spans="1:12" x14ac:dyDescent="0.25">
      <c r="A140" s="90">
        <v>6533</v>
      </c>
      <c r="B140" s="105" t="s">
        <v>116</v>
      </c>
      <c r="C140" s="117">
        <v>0</v>
      </c>
      <c r="D140" s="148">
        <v>0</v>
      </c>
      <c r="E140" s="86">
        <v>0</v>
      </c>
      <c r="F140" s="86">
        <v>0</v>
      </c>
      <c r="G140" s="86">
        <v>0</v>
      </c>
      <c r="H140" s="86">
        <v>0</v>
      </c>
      <c r="I140" s="86">
        <v>0</v>
      </c>
      <c r="J140" s="86">
        <v>0</v>
      </c>
      <c r="K140" s="86">
        <v>0</v>
      </c>
      <c r="L140" s="93">
        <v>0</v>
      </c>
    </row>
    <row r="141" spans="1:12" x14ac:dyDescent="0.25">
      <c r="A141" s="88">
        <v>66</v>
      </c>
      <c r="B141" s="109" t="s">
        <v>472</v>
      </c>
      <c r="C141" s="115">
        <f t="shared" ref="C141:L141" si="34">C142+C145</f>
        <v>1152774</v>
      </c>
      <c r="D141" s="147">
        <f t="shared" si="34"/>
        <v>1152774</v>
      </c>
      <c r="E141" s="85">
        <f t="shared" si="34"/>
        <v>0</v>
      </c>
      <c r="F141" s="85">
        <f t="shared" si="34"/>
        <v>0</v>
      </c>
      <c r="G141" s="85">
        <f t="shared" si="34"/>
        <v>0</v>
      </c>
      <c r="H141" s="85">
        <f t="shared" si="34"/>
        <v>0</v>
      </c>
      <c r="I141" s="85">
        <f t="shared" si="34"/>
        <v>0</v>
      </c>
      <c r="J141" s="85">
        <f t="shared" si="34"/>
        <v>0</v>
      </c>
      <c r="K141" s="85">
        <f t="shared" si="34"/>
        <v>0</v>
      </c>
      <c r="L141" s="89">
        <f t="shared" si="34"/>
        <v>0</v>
      </c>
    </row>
    <row r="142" spans="1:12" x14ac:dyDescent="0.25">
      <c r="A142" s="88">
        <v>661</v>
      </c>
      <c r="B142" s="103" t="s">
        <v>473</v>
      </c>
      <c r="C142" s="115">
        <f t="shared" ref="C142:L142" si="35">SUM(C143+C144)</f>
        <v>1152774</v>
      </c>
      <c r="D142" s="147">
        <f t="shared" si="35"/>
        <v>1152774</v>
      </c>
      <c r="E142" s="85">
        <f t="shared" si="35"/>
        <v>0</v>
      </c>
      <c r="F142" s="85">
        <f t="shared" si="35"/>
        <v>0</v>
      </c>
      <c r="G142" s="85">
        <f t="shared" si="35"/>
        <v>0</v>
      </c>
      <c r="H142" s="85">
        <f t="shared" si="35"/>
        <v>0</v>
      </c>
      <c r="I142" s="85">
        <f t="shared" si="35"/>
        <v>0</v>
      </c>
      <c r="J142" s="85">
        <f t="shared" si="35"/>
        <v>0</v>
      </c>
      <c r="K142" s="85">
        <f t="shared" si="35"/>
        <v>0</v>
      </c>
      <c r="L142" s="89">
        <f t="shared" si="35"/>
        <v>0</v>
      </c>
    </row>
    <row r="143" spans="1:12" x14ac:dyDescent="0.25">
      <c r="A143" s="94">
        <v>6614</v>
      </c>
      <c r="B143" s="110" t="s">
        <v>117</v>
      </c>
      <c r="C143" s="118">
        <v>52000</v>
      </c>
      <c r="D143" s="155">
        <f>+C143</f>
        <v>52000</v>
      </c>
      <c r="E143" s="11"/>
      <c r="F143" s="11"/>
      <c r="G143" s="11"/>
      <c r="H143" s="11"/>
      <c r="I143" s="11"/>
      <c r="J143" s="11"/>
      <c r="K143" s="11"/>
      <c r="L143" s="92"/>
    </row>
    <row r="144" spans="1:12" x14ac:dyDescent="0.25">
      <c r="A144" s="94">
        <v>6615</v>
      </c>
      <c r="B144" s="110" t="s">
        <v>118</v>
      </c>
      <c r="C144" s="118">
        <v>1100774</v>
      </c>
      <c r="D144" s="155">
        <f>+C144</f>
        <v>1100774</v>
      </c>
      <c r="E144" s="11"/>
      <c r="F144" s="11"/>
      <c r="G144" s="11"/>
      <c r="H144" s="11"/>
      <c r="I144" s="11"/>
      <c r="J144" s="11"/>
      <c r="K144" s="11"/>
      <c r="L144" s="92"/>
    </row>
    <row r="145" spans="1:12" x14ac:dyDescent="0.25">
      <c r="A145" s="88">
        <v>663</v>
      </c>
      <c r="B145" s="104" t="s">
        <v>474</v>
      </c>
      <c r="C145" s="115">
        <f t="shared" ref="C145:L145" si="36">SUM(C146+C147)</f>
        <v>0</v>
      </c>
      <c r="D145" s="147">
        <f t="shared" si="36"/>
        <v>0</v>
      </c>
      <c r="E145" s="85">
        <f t="shared" si="36"/>
        <v>0</v>
      </c>
      <c r="F145" s="85">
        <f t="shared" si="36"/>
        <v>0</v>
      </c>
      <c r="G145" s="85">
        <f t="shared" si="36"/>
        <v>0</v>
      </c>
      <c r="H145" s="85">
        <f t="shared" si="36"/>
        <v>0</v>
      </c>
      <c r="I145" s="85">
        <f t="shared" si="36"/>
        <v>0</v>
      </c>
      <c r="J145" s="85">
        <f t="shared" si="36"/>
        <v>0</v>
      </c>
      <c r="K145" s="85">
        <f t="shared" si="36"/>
        <v>0</v>
      </c>
      <c r="L145" s="89">
        <f t="shared" si="36"/>
        <v>0</v>
      </c>
    </row>
    <row r="146" spans="1:12" x14ac:dyDescent="0.25">
      <c r="A146" s="94">
        <v>6631</v>
      </c>
      <c r="B146" s="110" t="s">
        <v>119</v>
      </c>
      <c r="C146" s="121"/>
      <c r="D146" s="149"/>
      <c r="E146" s="11"/>
      <c r="F146" s="11"/>
      <c r="G146" s="11"/>
      <c r="H146" s="11"/>
      <c r="I146" s="11"/>
      <c r="J146" s="14">
        <f>+C146</f>
        <v>0</v>
      </c>
      <c r="K146" s="11"/>
      <c r="L146" s="92"/>
    </row>
    <row r="147" spans="1:12" x14ac:dyDescent="0.25">
      <c r="A147" s="94">
        <v>6632</v>
      </c>
      <c r="B147" s="178" t="s">
        <v>120</v>
      </c>
      <c r="C147" s="118"/>
      <c r="D147" s="149"/>
      <c r="E147" s="11"/>
      <c r="F147" s="11"/>
      <c r="G147" s="11"/>
      <c r="H147" s="11"/>
      <c r="I147" s="11"/>
      <c r="J147" s="14">
        <f>+C147</f>
        <v>0</v>
      </c>
      <c r="K147" s="11"/>
      <c r="L147" s="92"/>
    </row>
    <row r="148" spans="1:12" x14ac:dyDescent="0.25">
      <c r="A148" s="88">
        <v>67</v>
      </c>
      <c r="B148" s="103" t="s">
        <v>475</v>
      </c>
      <c r="C148" s="115">
        <f t="shared" ref="C148:L148" si="37">C149+C153</f>
        <v>25780330</v>
      </c>
      <c r="D148" s="147">
        <f t="shared" si="37"/>
        <v>0</v>
      </c>
      <c r="E148" s="85">
        <f t="shared" si="37"/>
        <v>0</v>
      </c>
      <c r="F148" s="85">
        <f t="shared" si="37"/>
        <v>0</v>
      </c>
      <c r="G148" s="85">
        <f t="shared" si="37"/>
        <v>0</v>
      </c>
      <c r="H148" s="85">
        <f t="shared" si="37"/>
        <v>0</v>
      </c>
      <c r="I148" s="85">
        <f t="shared" si="37"/>
        <v>0</v>
      </c>
      <c r="J148" s="85">
        <f t="shared" si="37"/>
        <v>0</v>
      </c>
      <c r="K148" s="85">
        <f t="shared" si="37"/>
        <v>0</v>
      </c>
      <c r="L148" s="89">
        <f t="shared" si="37"/>
        <v>0</v>
      </c>
    </row>
    <row r="149" spans="1:12" ht="24" customHeight="1" x14ac:dyDescent="0.25">
      <c r="A149" s="88">
        <v>671</v>
      </c>
      <c r="B149" s="109" t="s">
        <v>585</v>
      </c>
      <c r="C149" s="115">
        <f t="shared" ref="C149:L149" si="38">SUM(C150+C151+C152)</f>
        <v>25780330</v>
      </c>
      <c r="D149" s="147">
        <f t="shared" si="38"/>
        <v>0</v>
      </c>
      <c r="E149" s="85">
        <f t="shared" si="38"/>
        <v>0</v>
      </c>
      <c r="F149" s="85">
        <f t="shared" si="38"/>
        <v>0</v>
      </c>
      <c r="G149" s="85">
        <f t="shared" si="38"/>
        <v>0</v>
      </c>
      <c r="H149" s="85">
        <f t="shared" si="38"/>
        <v>0</v>
      </c>
      <c r="I149" s="85">
        <f t="shared" si="38"/>
        <v>0</v>
      </c>
      <c r="J149" s="85">
        <f t="shared" si="38"/>
        <v>0</v>
      </c>
      <c r="K149" s="85">
        <f t="shared" si="38"/>
        <v>0</v>
      </c>
      <c r="L149" s="89">
        <f t="shared" si="38"/>
        <v>0</v>
      </c>
    </row>
    <row r="150" spans="1:12" x14ac:dyDescent="0.25">
      <c r="A150" s="94">
        <v>6711</v>
      </c>
      <c r="B150" s="110" t="s">
        <v>121</v>
      </c>
      <c r="C150" s="118">
        <v>25780330</v>
      </c>
      <c r="D150" s="149"/>
      <c r="E150" s="11"/>
      <c r="F150" s="11"/>
      <c r="G150" s="11"/>
      <c r="H150" s="11"/>
      <c r="I150" s="11"/>
      <c r="J150" s="11"/>
      <c r="K150" s="11"/>
      <c r="L150" s="92"/>
    </row>
    <row r="151" spans="1:12" ht="24" customHeight="1" x14ac:dyDescent="0.25">
      <c r="A151" s="94">
        <v>6712</v>
      </c>
      <c r="B151" s="110" t="s">
        <v>122</v>
      </c>
      <c r="C151" s="118"/>
      <c r="D151" s="149"/>
      <c r="E151" s="11"/>
      <c r="F151" s="11"/>
      <c r="G151" s="11"/>
      <c r="H151" s="11"/>
      <c r="I151" s="11"/>
      <c r="J151" s="11"/>
      <c r="K151" s="11"/>
      <c r="L151" s="92"/>
    </row>
    <row r="152" spans="1:12" s="10" customFormat="1" ht="24" customHeight="1" x14ac:dyDescent="0.25">
      <c r="A152" s="90" t="s">
        <v>123</v>
      </c>
      <c r="B152" s="105" t="s">
        <v>124</v>
      </c>
      <c r="C152" s="117">
        <v>0</v>
      </c>
      <c r="D152" s="148">
        <v>0</v>
      </c>
      <c r="E152" s="86">
        <v>0</v>
      </c>
      <c r="F152" s="86">
        <v>0</v>
      </c>
      <c r="G152" s="86">
        <v>0</v>
      </c>
      <c r="H152" s="86">
        <v>0</v>
      </c>
      <c r="I152" s="86">
        <v>0</v>
      </c>
      <c r="J152" s="86">
        <v>0</v>
      </c>
      <c r="K152" s="86">
        <v>0</v>
      </c>
      <c r="L152" s="93">
        <v>0</v>
      </c>
    </row>
    <row r="153" spans="1:12" s="10" customFormat="1" x14ac:dyDescent="0.25">
      <c r="A153" s="88" t="s">
        <v>125</v>
      </c>
      <c r="B153" s="103" t="s">
        <v>476</v>
      </c>
      <c r="C153" s="115">
        <f t="shared" ref="C153:L153" si="39">C154</f>
        <v>0</v>
      </c>
      <c r="D153" s="147">
        <f t="shared" si="39"/>
        <v>0</v>
      </c>
      <c r="E153" s="85">
        <f t="shared" si="39"/>
        <v>0</v>
      </c>
      <c r="F153" s="85">
        <f t="shared" si="39"/>
        <v>0</v>
      </c>
      <c r="G153" s="85">
        <f t="shared" si="39"/>
        <v>0</v>
      </c>
      <c r="H153" s="85">
        <f t="shared" si="39"/>
        <v>0</v>
      </c>
      <c r="I153" s="85">
        <f t="shared" si="39"/>
        <v>0</v>
      </c>
      <c r="J153" s="85">
        <f t="shared" si="39"/>
        <v>0</v>
      </c>
      <c r="K153" s="85">
        <f t="shared" si="39"/>
        <v>0</v>
      </c>
      <c r="L153" s="89">
        <f t="shared" si="39"/>
        <v>0</v>
      </c>
    </row>
    <row r="154" spans="1:12" s="10" customFormat="1" x14ac:dyDescent="0.25">
      <c r="A154" s="90" t="s">
        <v>126</v>
      </c>
      <c r="B154" s="105" t="s">
        <v>127</v>
      </c>
      <c r="C154" s="117">
        <v>0</v>
      </c>
      <c r="D154" s="148">
        <v>0</v>
      </c>
      <c r="E154" s="86">
        <v>0</v>
      </c>
      <c r="F154" s="86">
        <v>0</v>
      </c>
      <c r="G154" s="86">
        <v>0</v>
      </c>
      <c r="H154" s="86">
        <v>0</v>
      </c>
      <c r="I154" s="86">
        <v>0</v>
      </c>
      <c r="J154" s="86">
        <v>0</v>
      </c>
      <c r="K154" s="86">
        <v>0</v>
      </c>
      <c r="L154" s="93">
        <v>0</v>
      </c>
    </row>
    <row r="155" spans="1:12" x14ac:dyDescent="0.25">
      <c r="A155" s="88">
        <v>68</v>
      </c>
      <c r="B155" s="103" t="s">
        <v>477</v>
      </c>
      <c r="C155" s="115">
        <f t="shared" ref="C155:L155" si="40">C156+C166</f>
        <v>59223</v>
      </c>
      <c r="D155" s="147">
        <f t="shared" si="40"/>
        <v>0</v>
      </c>
      <c r="E155" s="85">
        <f t="shared" si="40"/>
        <v>59223</v>
      </c>
      <c r="F155" s="85">
        <f t="shared" si="40"/>
        <v>0</v>
      </c>
      <c r="G155" s="85">
        <f t="shared" si="40"/>
        <v>0</v>
      </c>
      <c r="H155" s="85">
        <f t="shared" si="40"/>
        <v>0</v>
      </c>
      <c r="I155" s="85">
        <f t="shared" si="40"/>
        <v>0</v>
      </c>
      <c r="J155" s="85">
        <f t="shared" si="40"/>
        <v>0</v>
      </c>
      <c r="K155" s="85">
        <f t="shared" si="40"/>
        <v>0</v>
      </c>
      <c r="L155" s="89">
        <f t="shared" si="40"/>
        <v>0</v>
      </c>
    </row>
    <row r="156" spans="1:12" x14ac:dyDescent="0.25">
      <c r="A156" s="88">
        <v>681</v>
      </c>
      <c r="B156" s="103" t="s">
        <v>586</v>
      </c>
      <c r="C156" s="115">
        <f t="shared" ref="C156:L156" si="41">SUM(C157:C165)</f>
        <v>0</v>
      </c>
      <c r="D156" s="147">
        <f t="shared" si="41"/>
        <v>0</v>
      </c>
      <c r="E156" s="85">
        <f t="shared" si="41"/>
        <v>0</v>
      </c>
      <c r="F156" s="85">
        <f t="shared" si="41"/>
        <v>0</v>
      </c>
      <c r="G156" s="85">
        <f t="shared" si="41"/>
        <v>0</v>
      </c>
      <c r="H156" s="85">
        <f>SUM(H157:H165)</f>
        <v>0</v>
      </c>
      <c r="I156" s="85">
        <f>SUM(I157:I165)</f>
        <v>0</v>
      </c>
      <c r="J156" s="85">
        <f t="shared" si="41"/>
        <v>0</v>
      </c>
      <c r="K156" s="85">
        <f t="shared" si="41"/>
        <v>0</v>
      </c>
      <c r="L156" s="89">
        <f t="shared" si="41"/>
        <v>0</v>
      </c>
    </row>
    <row r="157" spans="1:12" x14ac:dyDescent="0.25">
      <c r="A157" s="90">
        <v>6811</v>
      </c>
      <c r="B157" s="105" t="s">
        <v>128</v>
      </c>
      <c r="C157" s="117">
        <v>0</v>
      </c>
      <c r="D157" s="148">
        <v>0</v>
      </c>
      <c r="E157" s="86">
        <v>0</v>
      </c>
      <c r="F157" s="86">
        <v>0</v>
      </c>
      <c r="G157" s="86">
        <v>0</v>
      </c>
      <c r="H157" s="86">
        <v>0</v>
      </c>
      <c r="I157" s="86">
        <v>0</v>
      </c>
      <c r="J157" s="86">
        <v>0</v>
      </c>
      <c r="K157" s="86">
        <v>0</v>
      </c>
      <c r="L157" s="93">
        <v>0</v>
      </c>
    </row>
    <row r="158" spans="1:12" x14ac:dyDescent="0.25">
      <c r="A158" s="90">
        <v>6812</v>
      </c>
      <c r="B158" s="105" t="s">
        <v>129</v>
      </c>
      <c r="C158" s="117">
        <v>0</v>
      </c>
      <c r="D158" s="148">
        <v>0</v>
      </c>
      <c r="E158" s="86">
        <v>0</v>
      </c>
      <c r="F158" s="86">
        <v>0</v>
      </c>
      <c r="G158" s="86">
        <v>0</v>
      </c>
      <c r="H158" s="86">
        <v>0</v>
      </c>
      <c r="I158" s="86">
        <v>0</v>
      </c>
      <c r="J158" s="86">
        <v>0</v>
      </c>
      <c r="K158" s="86">
        <v>0</v>
      </c>
      <c r="L158" s="93">
        <v>0</v>
      </c>
    </row>
    <row r="159" spans="1:12" x14ac:dyDescent="0.25">
      <c r="A159" s="90">
        <v>6813</v>
      </c>
      <c r="B159" s="105" t="s">
        <v>130</v>
      </c>
      <c r="C159" s="117">
        <v>0</v>
      </c>
      <c r="D159" s="148">
        <v>0</v>
      </c>
      <c r="E159" s="86">
        <v>0</v>
      </c>
      <c r="F159" s="86">
        <v>0</v>
      </c>
      <c r="G159" s="86">
        <v>0</v>
      </c>
      <c r="H159" s="86">
        <v>0</v>
      </c>
      <c r="I159" s="86">
        <v>0</v>
      </c>
      <c r="J159" s="86">
        <v>0</v>
      </c>
      <c r="K159" s="86">
        <v>0</v>
      </c>
      <c r="L159" s="93">
        <v>0</v>
      </c>
    </row>
    <row r="160" spans="1:12" x14ac:dyDescent="0.25">
      <c r="A160" s="90">
        <v>6814</v>
      </c>
      <c r="B160" s="105" t="s">
        <v>131</v>
      </c>
      <c r="C160" s="117">
        <v>0</v>
      </c>
      <c r="D160" s="148">
        <v>0</v>
      </c>
      <c r="E160" s="86">
        <v>0</v>
      </c>
      <c r="F160" s="86">
        <v>0</v>
      </c>
      <c r="G160" s="86">
        <v>0</v>
      </c>
      <c r="H160" s="86">
        <v>0</v>
      </c>
      <c r="I160" s="86">
        <v>0</v>
      </c>
      <c r="J160" s="86">
        <v>0</v>
      </c>
      <c r="K160" s="86">
        <v>0</v>
      </c>
      <c r="L160" s="93">
        <v>0</v>
      </c>
    </row>
    <row r="161" spans="1:12" x14ac:dyDescent="0.25">
      <c r="A161" s="90">
        <v>6815</v>
      </c>
      <c r="B161" s="105" t="s">
        <v>367</v>
      </c>
      <c r="C161" s="117">
        <v>0</v>
      </c>
      <c r="D161" s="148">
        <v>0</v>
      </c>
      <c r="E161" s="86">
        <v>0</v>
      </c>
      <c r="F161" s="86">
        <v>0</v>
      </c>
      <c r="G161" s="86">
        <v>0</v>
      </c>
      <c r="H161" s="86">
        <v>0</v>
      </c>
      <c r="I161" s="86">
        <v>0</v>
      </c>
      <c r="J161" s="86">
        <v>0</v>
      </c>
      <c r="K161" s="86">
        <v>0</v>
      </c>
      <c r="L161" s="93">
        <v>0</v>
      </c>
    </row>
    <row r="162" spans="1:12" x14ac:dyDescent="0.25">
      <c r="A162" s="90">
        <v>6816</v>
      </c>
      <c r="B162" s="105" t="s">
        <v>132</v>
      </c>
      <c r="C162" s="117">
        <v>0</v>
      </c>
      <c r="D162" s="148">
        <v>0</v>
      </c>
      <c r="E162" s="86">
        <v>0</v>
      </c>
      <c r="F162" s="86">
        <v>0</v>
      </c>
      <c r="G162" s="86">
        <v>0</v>
      </c>
      <c r="H162" s="86">
        <v>0</v>
      </c>
      <c r="I162" s="86">
        <v>0</v>
      </c>
      <c r="J162" s="86">
        <v>0</v>
      </c>
      <c r="K162" s="86">
        <v>0</v>
      </c>
      <c r="L162" s="93">
        <v>0</v>
      </c>
    </row>
    <row r="163" spans="1:12" x14ac:dyDescent="0.25">
      <c r="A163" s="90">
        <v>6817</v>
      </c>
      <c r="B163" s="105" t="s">
        <v>133</v>
      </c>
      <c r="C163" s="117">
        <v>0</v>
      </c>
      <c r="D163" s="148">
        <v>0</v>
      </c>
      <c r="E163" s="86">
        <v>0</v>
      </c>
      <c r="F163" s="86">
        <v>0</v>
      </c>
      <c r="G163" s="86">
        <v>0</v>
      </c>
      <c r="H163" s="86">
        <v>0</v>
      </c>
      <c r="I163" s="86">
        <v>0</v>
      </c>
      <c r="J163" s="86">
        <v>0</v>
      </c>
      <c r="K163" s="86">
        <v>0</v>
      </c>
      <c r="L163" s="93">
        <v>0</v>
      </c>
    </row>
    <row r="164" spans="1:12" x14ac:dyDescent="0.25">
      <c r="A164" s="90">
        <v>6818</v>
      </c>
      <c r="B164" s="105" t="s">
        <v>134</v>
      </c>
      <c r="C164" s="120">
        <v>0</v>
      </c>
      <c r="D164" s="148">
        <v>0</v>
      </c>
      <c r="E164" s="86">
        <v>0</v>
      </c>
      <c r="F164" s="86">
        <v>0</v>
      </c>
      <c r="G164" s="86">
        <v>0</v>
      </c>
      <c r="H164" s="86">
        <v>0</v>
      </c>
      <c r="I164" s="86">
        <v>0</v>
      </c>
      <c r="J164" s="86">
        <v>0</v>
      </c>
      <c r="K164" s="86">
        <v>0</v>
      </c>
      <c r="L164" s="93">
        <v>0</v>
      </c>
    </row>
    <row r="165" spans="1:12" x14ac:dyDescent="0.25">
      <c r="A165" s="94">
        <v>6819</v>
      </c>
      <c r="B165" s="110" t="s">
        <v>135</v>
      </c>
      <c r="C165" s="121"/>
      <c r="D165" s="153"/>
      <c r="E165" s="13">
        <f>C165</f>
        <v>0</v>
      </c>
      <c r="F165" s="12"/>
      <c r="G165" s="12"/>
      <c r="H165" s="12"/>
      <c r="I165" s="12"/>
      <c r="J165" s="12"/>
      <c r="K165" s="12"/>
      <c r="L165" s="95"/>
    </row>
    <row r="166" spans="1:12" x14ac:dyDescent="0.25">
      <c r="A166" s="88">
        <v>683</v>
      </c>
      <c r="B166" s="103" t="s">
        <v>136</v>
      </c>
      <c r="C166" s="115">
        <f>C167</f>
        <v>59223</v>
      </c>
      <c r="D166" s="147">
        <f t="shared" ref="D166:L166" si="42">D167</f>
        <v>0</v>
      </c>
      <c r="E166" s="85">
        <f t="shared" si="42"/>
        <v>59223</v>
      </c>
      <c r="F166" s="85">
        <f t="shared" si="42"/>
        <v>0</v>
      </c>
      <c r="G166" s="85">
        <f t="shared" si="42"/>
        <v>0</v>
      </c>
      <c r="H166" s="85">
        <f t="shared" si="42"/>
        <v>0</v>
      </c>
      <c r="I166" s="85">
        <f t="shared" si="42"/>
        <v>0</v>
      </c>
      <c r="J166" s="85">
        <f t="shared" si="42"/>
        <v>0</v>
      </c>
      <c r="K166" s="85">
        <f t="shared" si="42"/>
        <v>0</v>
      </c>
      <c r="L166" s="89">
        <f t="shared" si="42"/>
        <v>0</v>
      </c>
    </row>
    <row r="167" spans="1:12" x14ac:dyDescent="0.25">
      <c r="A167" s="94">
        <v>6831</v>
      </c>
      <c r="B167" s="110" t="s">
        <v>136</v>
      </c>
      <c r="C167" s="140">
        <v>59223</v>
      </c>
      <c r="D167" s="156"/>
      <c r="E167" s="126">
        <f>C167</f>
        <v>59223</v>
      </c>
      <c r="F167" s="125"/>
      <c r="G167" s="125"/>
      <c r="H167" s="125"/>
      <c r="I167" s="125"/>
      <c r="J167" s="125"/>
      <c r="K167" s="125"/>
      <c r="L167" s="131"/>
    </row>
    <row r="168" spans="1:12" x14ac:dyDescent="0.25">
      <c r="A168" s="130">
        <v>7</v>
      </c>
      <c r="B168" s="138" t="s">
        <v>478</v>
      </c>
      <c r="C168" s="141">
        <f t="shared" ref="C168:L168" si="43">C169+C181+C214+C218</f>
        <v>0</v>
      </c>
      <c r="D168" s="157">
        <f t="shared" si="43"/>
        <v>0</v>
      </c>
      <c r="E168" s="128">
        <f t="shared" si="43"/>
        <v>0</v>
      </c>
      <c r="F168" s="128">
        <f t="shared" si="43"/>
        <v>0</v>
      </c>
      <c r="G168" s="128">
        <f t="shared" si="43"/>
        <v>0</v>
      </c>
      <c r="H168" s="128">
        <f t="shared" si="43"/>
        <v>0</v>
      </c>
      <c r="I168" s="128">
        <f t="shared" si="43"/>
        <v>0</v>
      </c>
      <c r="J168" s="128">
        <f t="shared" si="43"/>
        <v>0</v>
      </c>
      <c r="K168" s="128">
        <f t="shared" si="43"/>
        <v>0</v>
      </c>
      <c r="L168" s="137">
        <f t="shared" si="43"/>
        <v>0</v>
      </c>
    </row>
    <row r="169" spans="1:12" x14ac:dyDescent="0.25">
      <c r="A169" s="88">
        <v>71</v>
      </c>
      <c r="B169" s="103" t="s">
        <v>479</v>
      </c>
      <c r="C169" s="115">
        <f t="shared" ref="C169:L169" si="44">C170+C174</f>
        <v>0</v>
      </c>
      <c r="D169" s="147">
        <f t="shared" si="44"/>
        <v>0</v>
      </c>
      <c r="E169" s="85">
        <f t="shared" si="44"/>
        <v>0</v>
      </c>
      <c r="F169" s="85">
        <f t="shared" si="44"/>
        <v>0</v>
      </c>
      <c r="G169" s="85">
        <f t="shared" si="44"/>
        <v>0</v>
      </c>
      <c r="H169" s="85">
        <f t="shared" si="44"/>
        <v>0</v>
      </c>
      <c r="I169" s="85">
        <f t="shared" si="44"/>
        <v>0</v>
      </c>
      <c r="J169" s="85">
        <f t="shared" si="44"/>
        <v>0</v>
      </c>
      <c r="K169" s="85">
        <f t="shared" si="44"/>
        <v>0</v>
      </c>
      <c r="L169" s="89">
        <f t="shared" si="44"/>
        <v>0</v>
      </c>
    </row>
    <row r="170" spans="1:12" x14ac:dyDescent="0.25">
      <c r="A170" s="88">
        <v>711</v>
      </c>
      <c r="B170" s="103" t="s">
        <v>480</v>
      </c>
      <c r="C170" s="115">
        <f t="shared" ref="C170:L170" si="45">SUM(C171+C172+C173)</f>
        <v>0</v>
      </c>
      <c r="D170" s="147">
        <f t="shared" si="45"/>
        <v>0</v>
      </c>
      <c r="E170" s="85">
        <f t="shared" si="45"/>
        <v>0</v>
      </c>
      <c r="F170" s="85">
        <f t="shared" si="45"/>
        <v>0</v>
      </c>
      <c r="G170" s="85">
        <f t="shared" si="45"/>
        <v>0</v>
      </c>
      <c r="H170" s="85">
        <f t="shared" si="45"/>
        <v>0</v>
      </c>
      <c r="I170" s="85">
        <f t="shared" si="45"/>
        <v>0</v>
      </c>
      <c r="J170" s="85">
        <f t="shared" si="45"/>
        <v>0</v>
      </c>
      <c r="K170" s="85">
        <f t="shared" si="45"/>
        <v>0</v>
      </c>
      <c r="L170" s="89">
        <f t="shared" si="45"/>
        <v>0</v>
      </c>
    </row>
    <row r="171" spans="1:12" x14ac:dyDescent="0.25">
      <c r="A171" s="94">
        <v>7111</v>
      </c>
      <c r="B171" s="110" t="s">
        <v>137</v>
      </c>
      <c r="C171" s="118"/>
      <c r="D171" s="149"/>
      <c r="E171" s="11"/>
      <c r="F171" s="11"/>
      <c r="G171" s="11"/>
      <c r="H171" s="11"/>
      <c r="I171" s="11"/>
      <c r="J171" s="11"/>
      <c r="K171" s="14">
        <f>+C171</f>
        <v>0</v>
      </c>
      <c r="L171" s="92"/>
    </row>
    <row r="172" spans="1:12" x14ac:dyDescent="0.25">
      <c r="A172" s="90">
        <v>7112</v>
      </c>
      <c r="B172" s="105" t="s">
        <v>138</v>
      </c>
      <c r="C172" s="117">
        <v>0</v>
      </c>
      <c r="D172" s="148">
        <v>0</v>
      </c>
      <c r="E172" s="86">
        <v>0</v>
      </c>
      <c r="F172" s="86">
        <v>0</v>
      </c>
      <c r="G172" s="86">
        <v>0</v>
      </c>
      <c r="H172" s="86">
        <v>0</v>
      </c>
      <c r="I172" s="86">
        <v>0</v>
      </c>
      <c r="J172" s="86">
        <v>0</v>
      </c>
      <c r="K172" s="86">
        <v>0</v>
      </c>
      <c r="L172" s="93">
        <v>0</v>
      </c>
    </row>
    <row r="173" spans="1:12" x14ac:dyDescent="0.25">
      <c r="A173" s="90">
        <v>7113</v>
      </c>
      <c r="B173" s="105" t="s">
        <v>139</v>
      </c>
      <c r="C173" s="117">
        <v>0</v>
      </c>
      <c r="D173" s="148">
        <v>0</v>
      </c>
      <c r="E173" s="86">
        <v>0</v>
      </c>
      <c r="F173" s="86">
        <v>0</v>
      </c>
      <c r="G173" s="86">
        <v>0</v>
      </c>
      <c r="H173" s="86">
        <v>0</v>
      </c>
      <c r="I173" s="86">
        <v>0</v>
      </c>
      <c r="J173" s="86">
        <v>0</v>
      </c>
      <c r="K173" s="86">
        <v>0</v>
      </c>
      <c r="L173" s="93">
        <v>0</v>
      </c>
    </row>
    <row r="174" spans="1:12" x14ac:dyDescent="0.25">
      <c r="A174" s="88">
        <v>712</v>
      </c>
      <c r="B174" s="103" t="s">
        <v>587</v>
      </c>
      <c r="C174" s="115">
        <f t="shared" ref="C174:L174" si="46">SUM(C175+C176+C177+C178+C179+C180)</f>
        <v>0</v>
      </c>
      <c r="D174" s="147">
        <f t="shared" si="46"/>
        <v>0</v>
      </c>
      <c r="E174" s="85">
        <f t="shared" si="46"/>
        <v>0</v>
      </c>
      <c r="F174" s="85">
        <f t="shared" si="46"/>
        <v>0</v>
      </c>
      <c r="G174" s="85">
        <f t="shared" si="46"/>
        <v>0</v>
      </c>
      <c r="H174" s="85">
        <f t="shared" si="46"/>
        <v>0</v>
      </c>
      <c r="I174" s="85">
        <f t="shared" si="46"/>
        <v>0</v>
      </c>
      <c r="J174" s="85">
        <f t="shared" si="46"/>
        <v>0</v>
      </c>
      <c r="K174" s="85">
        <f t="shared" si="46"/>
        <v>0</v>
      </c>
      <c r="L174" s="89">
        <f t="shared" si="46"/>
        <v>0</v>
      </c>
    </row>
    <row r="175" spans="1:12" x14ac:dyDescent="0.25">
      <c r="A175" s="90">
        <v>7121</v>
      </c>
      <c r="B175" s="105" t="s">
        <v>140</v>
      </c>
      <c r="C175" s="117">
        <v>0</v>
      </c>
      <c r="D175" s="148">
        <v>0</v>
      </c>
      <c r="E175" s="86">
        <v>0</v>
      </c>
      <c r="F175" s="86">
        <v>0</v>
      </c>
      <c r="G175" s="86">
        <v>0</v>
      </c>
      <c r="H175" s="86">
        <v>0</v>
      </c>
      <c r="I175" s="86">
        <v>0</v>
      </c>
      <c r="J175" s="86">
        <v>0</v>
      </c>
      <c r="K175" s="86">
        <v>0</v>
      </c>
      <c r="L175" s="93">
        <v>0</v>
      </c>
    </row>
    <row r="176" spans="1:12" x14ac:dyDescent="0.25">
      <c r="A176" s="90">
        <v>7122</v>
      </c>
      <c r="B176" s="105" t="s">
        <v>141</v>
      </c>
      <c r="C176" s="117">
        <v>0</v>
      </c>
      <c r="D176" s="148">
        <v>0</v>
      </c>
      <c r="E176" s="86">
        <v>0</v>
      </c>
      <c r="F176" s="86">
        <v>0</v>
      </c>
      <c r="G176" s="86">
        <v>0</v>
      </c>
      <c r="H176" s="86">
        <v>0</v>
      </c>
      <c r="I176" s="86">
        <v>0</v>
      </c>
      <c r="J176" s="86">
        <v>0</v>
      </c>
      <c r="K176" s="86">
        <v>0</v>
      </c>
      <c r="L176" s="93">
        <v>0</v>
      </c>
    </row>
    <row r="177" spans="1:12" x14ac:dyDescent="0.25">
      <c r="A177" s="90">
        <v>7123</v>
      </c>
      <c r="B177" s="105" t="s">
        <v>142</v>
      </c>
      <c r="C177" s="117">
        <v>0</v>
      </c>
      <c r="D177" s="148">
        <v>0</v>
      </c>
      <c r="E177" s="86">
        <v>0</v>
      </c>
      <c r="F177" s="86">
        <v>0</v>
      </c>
      <c r="G177" s="86">
        <v>0</v>
      </c>
      <c r="H177" s="86">
        <v>0</v>
      </c>
      <c r="I177" s="86">
        <v>0</v>
      </c>
      <c r="J177" s="86">
        <v>0</v>
      </c>
      <c r="K177" s="86">
        <v>0</v>
      </c>
      <c r="L177" s="93">
        <v>0</v>
      </c>
    </row>
    <row r="178" spans="1:12" x14ac:dyDescent="0.25">
      <c r="A178" s="94">
        <v>7124</v>
      </c>
      <c r="B178" s="110" t="s">
        <v>143</v>
      </c>
      <c r="C178" s="118"/>
      <c r="D178" s="149"/>
      <c r="E178" s="11"/>
      <c r="F178" s="11"/>
      <c r="G178" s="11"/>
      <c r="H178" s="11"/>
      <c r="I178" s="11"/>
      <c r="J178" s="11"/>
      <c r="K178" s="14">
        <f>+C178</f>
        <v>0</v>
      </c>
      <c r="L178" s="92"/>
    </row>
    <row r="179" spans="1:12" x14ac:dyDescent="0.25">
      <c r="A179" s="90">
        <v>7125</v>
      </c>
      <c r="B179" s="105" t="s">
        <v>144</v>
      </c>
      <c r="C179" s="117">
        <v>0</v>
      </c>
      <c r="D179" s="148">
        <v>0</v>
      </c>
      <c r="E179" s="86">
        <v>0</v>
      </c>
      <c r="F179" s="86">
        <v>0</v>
      </c>
      <c r="G179" s="86">
        <v>0</v>
      </c>
      <c r="H179" s="86">
        <v>0</v>
      </c>
      <c r="I179" s="86">
        <v>0</v>
      </c>
      <c r="J179" s="86">
        <v>0</v>
      </c>
      <c r="K179" s="86">
        <v>0</v>
      </c>
      <c r="L179" s="93">
        <v>0</v>
      </c>
    </row>
    <row r="180" spans="1:12" x14ac:dyDescent="0.25">
      <c r="A180" s="90">
        <v>7126</v>
      </c>
      <c r="B180" s="105" t="s">
        <v>145</v>
      </c>
      <c r="C180" s="117">
        <v>0</v>
      </c>
      <c r="D180" s="148">
        <v>0</v>
      </c>
      <c r="E180" s="86">
        <v>0</v>
      </c>
      <c r="F180" s="86">
        <v>0</v>
      </c>
      <c r="G180" s="86">
        <v>0</v>
      </c>
      <c r="H180" s="86">
        <v>0</v>
      </c>
      <c r="I180" s="86">
        <v>0</v>
      </c>
      <c r="J180" s="86">
        <v>0</v>
      </c>
      <c r="K180" s="86">
        <v>0</v>
      </c>
      <c r="L180" s="93">
        <v>0</v>
      </c>
    </row>
    <row r="181" spans="1:12" x14ac:dyDescent="0.25">
      <c r="A181" s="88">
        <v>72</v>
      </c>
      <c r="B181" s="103" t="s">
        <v>481</v>
      </c>
      <c r="C181" s="115">
        <f t="shared" ref="C181:L181" si="47">C182+C187+C196+C201+C206+C209</f>
        <v>0</v>
      </c>
      <c r="D181" s="147">
        <f t="shared" si="47"/>
        <v>0</v>
      </c>
      <c r="E181" s="85">
        <f t="shared" si="47"/>
        <v>0</v>
      </c>
      <c r="F181" s="85">
        <f t="shared" si="47"/>
        <v>0</v>
      </c>
      <c r="G181" s="85">
        <f t="shared" si="47"/>
        <v>0</v>
      </c>
      <c r="H181" s="85">
        <f t="shared" si="47"/>
        <v>0</v>
      </c>
      <c r="I181" s="85">
        <f t="shared" si="47"/>
        <v>0</v>
      </c>
      <c r="J181" s="85">
        <f t="shared" si="47"/>
        <v>0</v>
      </c>
      <c r="K181" s="85">
        <f t="shared" si="47"/>
        <v>0</v>
      </c>
      <c r="L181" s="89">
        <f t="shared" si="47"/>
        <v>0</v>
      </c>
    </row>
    <row r="182" spans="1:12" x14ac:dyDescent="0.25">
      <c r="A182" s="88">
        <v>721</v>
      </c>
      <c r="B182" s="103" t="s">
        <v>482</v>
      </c>
      <c r="C182" s="115">
        <f t="shared" ref="C182:L182" si="48">SUM(C183+C184+C185+C186)</f>
        <v>0</v>
      </c>
      <c r="D182" s="147">
        <f t="shared" si="48"/>
        <v>0</v>
      </c>
      <c r="E182" s="85">
        <f t="shared" si="48"/>
        <v>0</v>
      </c>
      <c r="F182" s="85">
        <f t="shared" si="48"/>
        <v>0</v>
      </c>
      <c r="G182" s="85">
        <f t="shared" si="48"/>
        <v>0</v>
      </c>
      <c r="H182" s="85">
        <f t="shared" si="48"/>
        <v>0</v>
      </c>
      <c r="I182" s="85">
        <f t="shared" si="48"/>
        <v>0</v>
      </c>
      <c r="J182" s="85">
        <f t="shared" si="48"/>
        <v>0</v>
      </c>
      <c r="K182" s="85">
        <f t="shared" si="48"/>
        <v>0</v>
      </c>
      <c r="L182" s="89">
        <f t="shared" si="48"/>
        <v>0</v>
      </c>
    </row>
    <row r="183" spans="1:12" x14ac:dyDescent="0.25">
      <c r="A183" s="94">
        <v>7211</v>
      </c>
      <c r="B183" s="110" t="s">
        <v>146</v>
      </c>
      <c r="C183" s="118"/>
      <c r="D183" s="149"/>
      <c r="E183" s="11"/>
      <c r="F183" s="11"/>
      <c r="G183" s="11"/>
      <c r="H183" s="11"/>
      <c r="I183" s="11"/>
      <c r="J183" s="11"/>
      <c r="K183" s="14">
        <f>+C183</f>
        <v>0</v>
      </c>
      <c r="L183" s="92"/>
    </row>
    <row r="184" spans="1:12" x14ac:dyDescent="0.25">
      <c r="A184" s="94">
        <v>7212</v>
      </c>
      <c r="B184" s="110" t="s">
        <v>147</v>
      </c>
      <c r="C184" s="118"/>
      <c r="D184" s="149"/>
      <c r="E184" s="11"/>
      <c r="F184" s="11"/>
      <c r="G184" s="11"/>
      <c r="H184" s="11"/>
      <c r="I184" s="11"/>
      <c r="J184" s="11"/>
      <c r="K184" s="14">
        <f>+C184</f>
        <v>0</v>
      </c>
      <c r="L184" s="92"/>
    </row>
    <row r="185" spans="1:12" x14ac:dyDescent="0.25">
      <c r="A185" s="90">
        <v>7213</v>
      </c>
      <c r="B185" s="105" t="s">
        <v>148</v>
      </c>
      <c r="C185" s="117">
        <v>0</v>
      </c>
      <c r="D185" s="148">
        <v>0</v>
      </c>
      <c r="E185" s="86">
        <v>0</v>
      </c>
      <c r="F185" s="86">
        <v>0</v>
      </c>
      <c r="G185" s="86">
        <v>0</v>
      </c>
      <c r="H185" s="86">
        <v>0</v>
      </c>
      <c r="I185" s="86">
        <v>0</v>
      </c>
      <c r="J185" s="86">
        <v>0</v>
      </c>
      <c r="K185" s="86">
        <v>0</v>
      </c>
      <c r="L185" s="93">
        <v>0</v>
      </c>
    </row>
    <row r="186" spans="1:12" x14ac:dyDescent="0.25">
      <c r="A186" s="90">
        <v>7214</v>
      </c>
      <c r="B186" s="105" t="s">
        <v>149</v>
      </c>
      <c r="C186" s="117">
        <v>0</v>
      </c>
      <c r="D186" s="148">
        <v>0</v>
      </c>
      <c r="E186" s="86">
        <v>0</v>
      </c>
      <c r="F186" s="86">
        <v>0</v>
      </c>
      <c r="G186" s="86">
        <v>0</v>
      </c>
      <c r="H186" s="86">
        <v>0</v>
      </c>
      <c r="I186" s="86">
        <v>0</v>
      </c>
      <c r="J186" s="86">
        <v>0</v>
      </c>
      <c r="K186" s="86">
        <v>0</v>
      </c>
      <c r="L186" s="93">
        <v>0</v>
      </c>
    </row>
    <row r="187" spans="1:12" x14ac:dyDescent="0.25">
      <c r="A187" s="88">
        <v>722</v>
      </c>
      <c r="B187" s="103" t="s">
        <v>483</v>
      </c>
      <c r="C187" s="115">
        <f t="shared" ref="C187:L187" si="49">SUM(C188+C189+C190+C191+C192+C193+C194+C195)</f>
        <v>0</v>
      </c>
      <c r="D187" s="147">
        <f t="shared" si="49"/>
        <v>0</v>
      </c>
      <c r="E187" s="85">
        <f t="shared" si="49"/>
        <v>0</v>
      </c>
      <c r="F187" s="85">
        <f t="shared" si="49"/>
        <v>0</v>
      </c>
      <c r="G187" s="85">
        <f t="shared" si="49"/>
        <v>0</v>
      </c>
      <c r="H187" s="85">
        <f t="shared" si="49"/>
        <v>0</v>
      </c>
      <c r="I187" s="85">
        <f t="shared" si="49"/>
        <v>0</v>
      </c>
      <c r="J187" s="85">
        <f t="shared" si="49"/>
        <v>0</v>
      </c>
      <c r="K187" s="85">
        <f t="shared" si="49"/>
        <v>0</v>
      </c>
      <c r="L187" s="89">
        <f t="shared" si="49"/>
        <v>0</v>
      </c>
    </row>
    <row r="188" spans="1:12" x14ac:dyDescent="0.25">
      <c r="A188" s="94">
        <v>7221</v>
      </c>
      <c r="B188" s="110" t="s">
        <v>150</v>
      </c>
      <c r="C188" s="118"/>
      <c r="D188" s="149"/>
      <c r="E188" s="11"/>
      <c r="F188" s="11"/>
      <c r="G188" s="11"/>
      <c r="H188" s="11"/>
      <c r="I188" s="11"/>
      <c r="J188" s="11"/>
      <c r="K188" s="14">
        <f t="shared" ref="K188:K194" si="50">+C188</f>
        <v>0</v>
      </c>
      <c r="L188" s="92"/>
    </row>
    <row r="189" spans="1:12" x14ac:dyDescent="0.25">
      <c r="A189" s="94">
        <v>7222</v>
      </c>
      <c r="B189" s="110" t="s">
        <v>151</v>
      </c>
      <c r="C189" s="118"/>
      <c r="D189" s="149"/>
      <c r="E189" s="11"/>
      <c r="F189" s="11"/>
      <c r="G189" s="11"/>
      <c r="H189" s="11"/>
      <c r="I189" s="11"/>
      <c r="J189" s="11"/>
      <c r="K189" s="14">
        <f t="shared" si="50"/>
        <v>0</v>
      </c>
      <c r="L189" s="92"/>
    </row>
    <row r="190" spans="1:12" x14ac:dyDescent="0.25">
      <c r="A190" s="94">
        <v>7223</v>
      </c>
      <c r="B190" s="110" t="s">
        <v>152</v>
      </c>
      <c r="C190" s="118"/>
      <c r="D190" s="149"/>
      <c r="E190" s="11"/>
      <c r="F190" s="11"/>
      <c r="G190" s="11"/>
      <c r="H190" s="11"/>
      <c r="I190" s="11"/>
      <c r="J190" s="11"/>
      <c r="K190" s="14">
        <f t="shared" si="50"/>
        <v>0</v>
      </c>
      <c r="L190" s="92"/>
    </row>
    <row r="191" spans="1:12" x14ac:dyDescent="0.25">
      <c r="A191" s="94">
        <v>7224</v>
      </c>
      <c r="B191" s="110" t="s">
        <v>153</v>
      </c>
      <c r="C191" s="118"/>
      <c r="D191" s="149"/>
      <c r="E191" s="11"/>
      <c r="F191" s="11"/>
      <c r="G191" s="11"/>
      <c r="H191" s="11"/>
      <c r="I191" s="11"/>
      <c r="J191" s="11"/>
      <c r="K191" s="14">
        <f t="shared" si="50"/>
        <v>0</v>
      </c>
      <c r="L191" s="92"/>
    </row>
    <row r="192" spans="1:12" x14ac:dyDescent="0.25">
      <c r="A192" s="94">
        <v>7225</v>
      </c>
      <c r="B192" s="110" t="s">
        <v>154</v>
      </c>
      <c r="C192" s="118"/>
      <c r="D192" s="149"/>
      <c r="E192" s="11"/>
      <c r="F192" s="11"/>
      <c r="G192" s="11"/>
      <c r="H192" s="11"/>
      <c r="I192" s="11"/>
      <c r="J192" s="11"/>
      <c r="K192" s="14">
        <f t="shared" si="50"/>
        <v>0</v>
      </c>
      <c r="L192" s="92"/>
    </row>
    <row r="193" spans="1:12" x14ac:dyDescent="0.25">
      <c r="A193" s="94">
        <v>7226</v>
      </c>
      <c r="B193" s="110" t="s">
        <v>155</v>
      </c>
      <c r="C193" s="118"/>
      <c r="D193" s="149"/>
      <c r="E193" s="11"/>
      <c r="F193" s="11"/>
      <c r="G193" s="11"/>
      <c r="H193" s="11"/>
      <c r="I193" s="11"/>
      <c r="J193" s="11"/>
      <c r="K193" s="14">
        <f t="shared" si="50"/>
        <v>0</v>
      </c>
      <c r="L193" s="92"/>
    </row>
    <row r="194" spans="1:12" x14ac:dyDescent="0.25">
      <c r="A194" s="94">
        <v>7227</v>
      </c>
      <c r="B194" s="110" t="s">
        <v>156</v>
      </c>
      <c r="C194" s="118"/>
      <c r="D194" s="149"/>
      <c r="E194" s="11"/>
      <c r="F194" s="11"/>
      <c r="G194" s="11"/>
      <c r="H194" s="11"/>
      <c r="I194" s="11"/>
      <c r="J194" s="11"/>
      <c r="K194" s="14">
        <f t="shared" si="50"/>
        <v>0</v>
      </c>
      <c r="L194" s="92"/>
    </row>
    <row r="195" spans="1:12" s="10" customFormat="1" x14ac:dyDescent="0.25">
      <c r="A195" s="90" t="s">
        <v>157</v>
      </c>
      <c r="B195" s="105" t="s">
        <v>158</v>
      </c>
      <c r="C195" s="117">
        <v>0</v>
      </c>
      <c r="D195" s="148">
        <v>0</v>
      </c>
      <c r="E195" s="86">
        <v>0</v>
      </c>
      <c r="F195" s="86">
        <v>0</v>
      </c>
      <c r="G195" s="86">
        <v>0</v>
      </c>
      <c r="H195" s="86">
        <v>0</v>
      </c>
      <c r="I195" s="86">
        <v>0</v>
      </c>
      <c r="J195" s="86">
        <v>0</v>
      </c>
      <c r="K195" s="86">
        <v>0</v>
      </c>
      <c r="L195" s="93">
        <v>0</v>
      </c>
    </row>
    <row r="196" spans="1:12" x14ac:dyDescent="0.25">
      <c r="A196" s="88">
        <v>723</v>
      </c>
      <c r="B196" s="103" t="s">
        <v>484</v>
      </c>
      <c r="C196" s="115">
        <f t="shared" ref="C196:L196" si="51">SUM(C197+C198+C199+C200)</f>
        <v>0</v>
      </c>
      <c r="D196" s="147">
        <f t="shared" si="51"/>
        <v>0</v>
      </c>
      <c r="E196" s="85">
        <f t="shared" si="51"/>
        <v>0</v>
      </c>
      <c r="F196" s="85">
        <f t="shared" si="51"/>
        <v>0</v>
      </c>
      <c r="G196" s="85">
        <f t="shared" si="51"/>
        <v>0</v>
      </c>
      <c r="H196" s="85">
        <f t="shared" si="51"/>
        <v>0</v>
      </c>
      <c r="I196" s="85">
        <f t="shared" si="51"/>
        <v>0</v>
      </c>
      <c r="J196" s="85">
        <f t="shared" si="51"/>
        <v>0</v>
      </c>
      <c r="K196" s="85">
        <f t="shared" si="51"/>
        <v>0</v>
      </c>
      <c r="L196" s="89">
        <f t="shared" si="51"/>
        <v>0</v>
      </c>
    </row>
    <row r="197" spans="1:12" x14ac:dyDescent="0.25">
      <c r="A197" s="94">
        <v>7231</v>
      </c>
      <c r="B197" s="110" t="s">
        <v>159</v>
      </c>
      <c r="C197" s="118"/>
      <c r="D197" s="149"/>
      <c r="E197" s="11"/>
      <c r="F197" s="11"/>
      <c r="G197" s="11"/>
      <c r="H197" s="11"/>
      <c r="I197" s="11"/>
      <c r="J197" s="11"/>
      <c r="K197" s="14">
        <f>+C197</f>
        <v>0</v>
      </c>
      <c r="L197" s="92"/>
    </row>
    <row r="198" spans="1:12" x14ac:dyDescent="0.25">
      <c r="A198" s="90">
        <v>7232</v>
      </c>
      <c r="B198" s="105" t="s">
        <v>160</v>
      </c>
      <c r="C198" s="117">
        <v>0</v>
      </c>
      <c r="D198" s="148">
        <v>0</v>
      </c>
      <c r="E198" s="86">
        <v>0</v>
      </c>
      <c r="F198" s="86">
        <v>0</v>
      </c>
      <c r="G198" s="86">
        <v>0</v>
      </c>
      <c r="H198" s="86">
        <v>0</v>
      </c>
      <c r="I198" s="86">
        <v>0</v>
      </c>
      <c r="J198" s="86">
        <v>0</v>
      </c>
      <c r="K198" s="86">
        <v>0</v>
      </c>
      <c r="L198" s="93">
        <v>0</v>
      </c>
    </row>
    <row r="199" spans="1:12" x14ac:dyDescent="0.25">
      <c r="A199" s="94">
        <v>7233</v>
      </c>
      <c r="B199" s="110" t="s">
        <v>161</v>
      </c>
      <c r="C199" s="118"/>
      <c r="D199" s="149"/>
      <c r="E199" s="11"/>
      <c r="F199" s="11"/>
      <c r="G199" s="11"/>
      <c r="H199" s="11"/>
      <c r="I199" s="11"/>
      <c r="J199" s="11"/>
      <c r="K199" s="14">
        <f>+C199</f>
        <v>0</v>
      </c>
      <c r="L199" s="92"/>
    </row>
    <row r="200" spans="1:12" x14ac:dyDescent="0.25">
      <c r="A200" s="90">
        <v>7234</v>
      </c>
      <c r="B200" s="105" t="s">
        <v>162</v>
      </c>
      <c r="C200" s="117">
        <v>0</v>
      </c>
      <c r="D200" s="148">
        <v>0</v>
      </c>
      <c r="E200" s="86">
        <v>0</v>
      </c>
      <c r="F200" s="86">
        <v>0</v>
      </c>
      <c r="G200" s="86">
        <v>0</v>
      </c>
      <c r="H200" s="86">
        <v>0</v>
      </c>
      <c r="I200" s="86">
        <v>0</v>
      </c>
      <c r="J200" s="86">
        <v>0</v>
      </c>
      <c r="K200" s="86">
        <v>0</v>
      </c>
      <c r="L200" s="93">
        <v>0</v>
      </c>
    </row>
    <row r="201" spans="1:12" ht="24" customHeight="1" x14ac:dyDescent="0.25">
      <c r="A201" s="88">
        <v>724</v>
      </c>
      <c r="B201" s="103" t="s">
        <v>588</v>
      </c>
      <c r="C201" s="115">
        <f t="shared" ref="C201:L201" si="52">SUM(C202+C203+C204+C205)</f>
        <v>0</v>
      </c>
      <c r="D201" s="147">
        <f t="shared" si="52"/>
        <v>0</v>
      </c>
      <c r="E201" s="85">
        <f t="shared" si="52"/>
        <v>0</v>
      </c>
      <c r="F201" s="85">
        <f t="shared" si="52"/>
        <v>0</v>
      </c>
      <c r="G201" s="85">
        <f t="shared" si="52"/>
        <v>0</v>
      </c>
      <c r="H201" s="85">
        <f t="shared" si="52"/>
        <v>0</v>
      </c>
      <c r="I201" s="85">
        <f t="shared" si="52"/>
        <v>0</v>
      </c>
      <c r="J201" s="85">
        <f t="shared" si="52"/>
        <v>0</v>
      </c>
      <c r="K201" s="85">
        <f t="shared" si="52"/>
        <v>0</v>
      </c>
      <c r="L201" s="89">
        <f t="shared" si="52"/>
        <v>0</v>
      </c>
    </row>
    <row r="202" spans="1:12" x14ac:dyDescent="0.25">
      <c r="A202" s="94">
        <v>7241</v>
      </c>
      <c r="B202" s="110" t="s">
        <v>163</v>
      </c>
      <c r="C202" s="118"/>
      <c r="D202" s="149"/>
      <c r="E202" s="11"/>
      <c r="F202" s="11"/>
      <c r="G202" s="11"/>
      <c r="H202" s="11"/>
      <c r="I202" s="11"/>
      <c r="J202" s="11"/>
      <c r="K202" s="14">
        <f>+C202</f>
        <v>0</v>
      </c>
      <c r="L202" s="92"/>
    </row>
    <row r="203" spans="1:12" x14ac:dyDescent="0.25">
      <c r="A203" s="90">
        <v>7242</v>
      </c>
      <c r="B203" s="105" t="s">
        <v>165</v>
      </c>
      <c r="C203" s="117">
        <v>0</v>
      </c>
      <c r="D203" s="148">
        <v>0</v>
      </c>
      <c r="E203" s="86">
        <v>0</v>
      </c>
      <c r="F203" s="86">
        <v>0</v>
      </c>
      <c r="G203" s="86">
        <v>0</v>
      </c>
      <c r="H203" s="86">
        <v>0</v>
      </c>
      <c r="I203" s="86">
        <v>0</v>
      </c>
      <c r="J203" s="86">
        <v>0</v>
      </c>
      <c r="K203" s="86">
        <v>0</v>
      </c>
      <c r="L203" s="93">
        <v>0</v>
      </c>
    </row>
    <row r="204" spans="1:12" x14ac:dyDescent="0.25">
      <c r="A204" s="90">
        <v>7243</v>
      </c>
      <c r="B204" s="105" t="s">
        <v>166</v>
      </c>
      <c r="C204" s="117">
        <v>0</v>
      </c>
      <c r="D204" s="148">
        <v>0</v>
      </c>
      <c r="E204" s="86">
        <v>0</v>
      </c>
      <c r="F204" s="86">
        <v>0</v>
      </c>
      <c r="G204" s="86">
        <v>0</v>
      </c>
      <c r="H204" s="86">
        <v>0</v>
      </c>
      <c r="I204" s="86">
        <v>0</v>
      </c>
      <c r="J204" s="86">
        <v>0</v>
      </c>
      <c r="K204" s="86">
        <v>0</v>
      </c>
      <c r="L204" s="93">
        <v>0</v>
      </c>
    </row>
    <row r="205" spans="1:12" x14ac:dyDescent="0.25">
      <c r="A205" s="90">
        <v>7244</v>
      </c>
      <c r="B205" s="105" t="s">
        <v>167</v>
      </c>
      <c r="C205" s="117">
        <v>0</v>
      </c>
      <c r="D205" s="148">
        <v>0</v>
      </c>
      <c r="E205" s="86">
        <v>0</v>
      </c>
      <c r="F205" s="86">
        <v>0</v>
      </c>
      <c r="G205" s="86">
        <v>0</v>
      </c>
      <c r="H205" s="86">
        <v>0</v>
      </c>
      <c r="I205" s="86">
        <v>0</v>
      </c>
      <c r="J205" s="86">
        <v>0</v>
      </c>
      <c r="K205" s="86">
        <v>0</v>
      </c>
      <c r="L205" s="93">
        <v>0</v>
      </c>
    </row>
    <row r="206" spans="1:12" x14ac:dyDescent="0.25">
      <c r="A206" s="88">
        <v>725</v>
      </c>
      <c r="B206" s="103" t="s">
        <v>589</v>
      </c>
      <c r="C206" s="115">
        <f t="shared" ref="C206:L206" si="53">SUM(C207+C208)</f>
        <v>0</v>
      </c>
      <c r="D206" s="147">
        <f t="shared" si="53"/>
        <v>0</v>
      </c>
      <c r="E206" s="85">
        <f t="shared" si="53"/>
        <v>0</v>
      </c>
      <c r="F206" s="85">
        <f t="shared" si="53"/>
        <v>0</v>
      </c>
      <c r="G206" s="85">
        <f t="shared" si="53"/>
        <v>0</v>
      </c>
      <c r="H206" s="85">
        <f t="shared" si="53"/>
        <v>0</v>
      </c>
      <c r="I206" s="85">
        <f t="shared" si="53"/>
        <v>0</v>
      </c>
      <c r="J206" s="85">
        <f t="shared" si="53"/>
        <v>0</v>
      </c>
      <c r="K206" s="85">
        <f t="shared" si="53"/>
        <v>0</v>
      </c>
      <c r="L206" s="89">
        <f t="shared" si="53"/>
        <v>0</v>
      </c>
    </row>
    <row r="207" spans="1:12" x14ac:dyDescent="0.25">
      <c r="A207" s="94">
        <v>7251</v>
      </c>
      <c r="B207" s="110" t="s">
        <v>168</v>
      </c>
      <c r="C207" s="118"/>
      <c r="D207" s="149"/>
      <c r="E207" s="11"/>
      <c r="F207" s="11"/>
      <c r="G207" s="11"/>
      <c r="H207" s="11"/>
      <c r="I207" s="11"/>
      <c r="J207" s="11"/>
      <c r="K207" s="14">
        <f>+C207</f>
        <v>0</v>
      </c>
      <c r="L207" s="92"/>
    </row>
    <row r="208" spans="1:12" x14ac:dyDescent="0.25">
      <c r="A208" s="94">
        <v>7252</v>
      </c>
      <c r="B208" s="110" t="s">
        <v>169</v>
      </c>
      <c r="C208" s="118"/>
      <c r="D208" s="149"/>
      <c r="E208" s="11"/>
      <c r="F208" s="11"/>
      <c r="G208" s="11"/>
      <c r="H208" s="11"/>
      <c r="I208" s="11"/>
      <c r="J208" s="11"/>
      <c r="K208" s="14">
        <f>+C208</f>
        <v>0</v>
      </c>
      <c r="L208" s="92"/>
    </row>
    <row r="209" spans="1:12" x14ac:dyDescent="0.25">
      <c r="A209" s="88">
        <v>726</v>
      </c>
      <c r="B209" s="103" t="s">
        <v>485</v>
      </c>
      <c r="C209" s="115">
        <f t="shared" ref="C209:L209" si="54">SUM(C210+C211+C212+C213)</f>
        <v>0</v>
      </c>
      <c r="D209" s="147">
        <f t="shared" si="54"/>
        <v>0</v>
      </c>
      <c r="E209" s="85">
        <f t="shared" si="54"/>
        <v>0</v>
      </c>
      <c r="F209" s="85">
        <f t="shared" si="54"/>
        <v>0</v>
      </c>
      <c r="G209" s="85">
        <f t="shared" si="54"/>
        <v>0</v>
      </c>
      <c r="H209" s="85">
        <f t="shared" si="54"/>
        <v>0</v>
      </c>
      <c r="I209" s="85">
        <f t="shared" si="54"/>
        <v>0</v>
      </c>
      <c r="J209" s="85">
        <f t="shared" si="54"/>
        <v>0</v>
      </c>
      <c r="K209" s="85">
        <f t="shared" si="54"/>
        <v>0</v>
      </c>
      <c r="L209" s="89">
        <f t="shared" si="54"/>
        <v>0</v>
      </c>
    </row>
    <row r="210" spans="1:12" x14ac:dyDescent="0.25">
      <c r="A210" s="90">
        <v>7261</v>
      </c>
      <c r="B210" s="105" t="s">
        <v>170</v>
      </c>
      <c r="C210" s="117">
        <v>0</v>
      </c>
      <c r="D210" s="148">
        <v>0</v>
      </c>
      <c r="E210" s="86">
        <v>0</v>
      </c>
      <c r="F210" s="86">
        <v>0</v>
      </c>
      <c r="G210" s="86">
        <v>0</v>
      </c>
      <c r="H210" s="86">
        <v>0</v>
      </c>
      <c r="I210" s="86">
        <v>0</v>
      </c>
      <c r="J210" s="86">
        <v>0</v>
      </c>
      <c r="K210" s="86">
        <v>0</v>
      </c>
      <c r="L210" s="93">
        <v>0</v>
      </c>
    </row>
    <row r="211" spans="1:12" x14ac:dyDescent="0.25">
      <c r="A211" s="94">
        <v>7262</v>
      </c>
      <c r="B211" s="110" t="s">
        <v>171</v>
      </c>
      <c r="C211" s="118"/>
      <c r="D211" s="149"/>
      <c r="E211" s="11"/>
      <c r="F211" s="11"/>
      <c r="G211" s="11"/>
      <c r="H211" s="11"/>
      <c r="I211" s="11"/>
      <c r="J211" s="11"/>
      <c r="K211" s="14">
        <f>+C211</f>
        <v>0</v>
      </c>
      <c r="L211" s="92"/>
    </row>
    <row r="212" spans="1:12" x14ac:dyDescent="0.25">
      <c r="A212" s="94">
        <v>7263</v>
      </c>
      <c r="B212" s="110" t="s">
        <v>172</v>
      </c>
      <c r="C212" s="118"/>
      <c r="D212" s="149"/>
      <c r="E212" s="11"/>
      <c r="F212" s="11"/>
      <c r="G212" s="11"/>
      <c r="H212" s="11"/>
      <c r="I212" s="11"/>
      <c r="J212" s="11"/>
      <c r="K212" s="14">
        <f>+C212</f>
        <v>0</v>
      </c>
      <c r="L212" s="92"/>
    </row>
    <row r="213" spans="1:12" x14ac:dyDescent="0.25">
      <c r="A213" s="94">
        <v>7264</v>
      </c>
      <c r="B213" s="110" t="s">
        <v>173</v>
      </c>
      <c r="C213" s="118"/>
      <c r="D213" s="149"/>
      <c r="E213" s="11"/>
      <c r="F213" s="11"/>
      <c r="G213" s="11"/>
      <c r="H213" s="11"/>
      <c r="I213" s="11"/>
      <c r="J213" s="11"/>
      <c r="K213" s="14">
        <f>+C213</f>
        <v>0</v>
      </c>
      <c r="L213" s="92"/>
    </row>
    <row r="214" spans="1:12" x14ac:dyDescent="0.25">
      <c r="A214" s="88">
        <v>73</v>
      </c>
      <c r="B214" s="103" t="s">
        <v>487</v>
      </c>
      <c r="C214" s="115">
        <f t="shared" ref="C214:L214" si="55">C215</f>
        <v>0</v>
      </c>
      <c r="D214" s="147">
        <f t="shared" si="55"/>
        <v>0</v>
      </c>
      <c r="E214" s="85">
        <f t="shared" si="55"/>
        <v>0</v>
      </c>
      <c r="F214" s="85">
        <f t="shared" si="55"/>
        <v>0</v>
      </c>
      <c r="G214" s="85">
        <f t="shared" si="55"/>
        <v>0</v>
      </c>
      <c r="H214" s="85">
        <f t="shared" si="55"/>
        <v>0</v>
      </c>
      <c r="I214" s="85">
        <f t="shared" si="55"/>
        <v>0</v>
      </c>
      <c r="J214" s="85">
        <f t="shared" si="55"/>
        <v>0</v>
      </c>
      <c r="K214" s="85">
        <f t="shared" si="55"/>
        <v>0</v>
      </c>
      <c r="L214" s="89">
        <f t="shared" si="55"/>
        <v>0</v>
      </c>
    </row>
    <row r="215" spans="1:12" x14ac:dyDescent="0.25">
      <c r="A215" s="88">
        <v>731</v>
      </c>
      <c r="B215" s="103" t="s">
        <v>486</v>
      </c>
      <c r="C215" s="115">
        <f t="shared" ref="C215:L215" si="56">SUM(C216:C217)</f>
        <v>0</v>
      </c>
      <c r="D215" s="147">
        <f t="shared" si="56"/>
        <v>0</v>
      </c>
      <c r="E215" s="85">
        <f t="shared" si="56"/>
        <v>0</v>
      </c>
      <c r="F215" s="85">
        <f t="shared" si="56"/>
        <v>0</v>
      </c>
      <c r="G215" s="85">
        <f t="shared" si="56"/>
        <v>0</v>
      </c>
      <c r="H215" s="85">
        <f>SUM(H216:H217)</f>
        <v>0</v>
      </c>
      <c r="I215" s="85">
        <f>SUM(I216:I217)</f>
        <v>0</v>
      </c>
      <c r="J215" s="85">
        <f t="shared" si="56"/>
        <v>0</v>
      </c>
      <c r="K215" s="85">
        <f t="shared" si="56"/>
        <v>0</v>
      </c>
      <c r="L215" s="89">
        <f t="shared" si="56"/>
        <v>0</v>
      </c>
    </row>
    <row r="216" spans="1:12" x14ac:dyDescent="0.25">
      <c r="A216" s="90">
        <v>7311</v>
      </c>
      <c r="B216" s="105" t="s">
        <v>174</v>
      </c>
      <c r="C216" s="117">
        <v>0</v>
      </c>
      <c r="D216" s="148">
        <v>0</v>
      </c>
      <c r="E216" s="86">
        <v>0</v>
      </c>
      <c r="F216" s="86">
        <v>0</v>
      </c>
      <c r="G216" s="86">
        <v>0</v>
      </c>
      <c r="H216" s="86">
        <v>0</v>
      </c>
      <c r="I216" s="86">
        <v>0</v>
      </c>
      <c r="J216" s="86">
        <v>0</v>
      </c>
      <c r="K216" s="86">
        <v>0</v>
      </c>
      <c r="L216" s="93">
        <v>0</v>
      </c>
    </row>
    <row r="217" spans="1:12" x14ac:dyDescent="0.25">
      <c r="A217" s="94">
        <v>7312</v>
      </c>
      <c r="B217" s="110" t="s">
        <v>175</v>
      </c>
      <c r="C217" s="118"/>
      <c r="D217" s="149"/>
      <c r="E217" s="11"/>
      <c r="F217" s="11"/>
      <c r="G217" s="11"/>
      <c r="H217" s="11"/>
      <c r="I217" s="11"/>
      <c r="J217" s="11"/>
      <c r="K217" s="14">
        <f>+C217</f>
        <v>0</v>
      </c>
      <c r="L217" s="92"/>
    </row>
    <row r="218" spans="1:12" x14ac:dyDescent="0.25">
      <c r="A218" s="88">
        <v>74</v>
      </c>
      <c r="B218" s="103" t="s">
        <v>488</v>
      </c>
      <c r="C218" s="115">
        <f t="shared" ref="C218:L219" si="57">C219</f>
        <v>0</v>
      </c>
      <c r="D218" s="147">
        <f t="shared" si="57"/>
        <v>0</v>
      </c>
      <c r="E218" s="85">
        <f t="shared" si="57"/>
        <v>0</v>
      </c>
      <c r="F218" s="85">
        <f t="shared" si="57"/>
        <v>0</v>
      </c>
      <c r="G218" s="85">
        <f t="shared" si="57"/>
        <v>0</v>
      </c>
      <c r="H218" s="85">
        <f t="shared" si="57"/>
        <v>0</v>
      </c>
      <c r="I218" s="85">
        <f t="shared" si="57"/>
        <v>0</v>
      </c>
      <c r="J218" s="85">
        <f t="shared" si="57"/>
        <v>0</v>
      </c>
      <c r="K218" s="85">
        <f t="shared" si="57"/>
        <v>0</v>
      </c>
      <c r="L218" s="89">
        <f t="shared" si="57"/>
        <v>0</v>
      </c>
    </row>
    <row r="219" spans="1:12" x14ac:dyDescent="0.25">
      <c r="A219" s="88">
        <v>741</v>
      </c>
      <c r="B219" s="103" t="s">
        <v>590</v>
      </c>
      <c r="C219" s="115">
        <f t="shared" si="57"/>
        <v>0</v>
      </c>
      <c r="D219" s="147">
        <f t="shared" si="57"/>
        <v>0</v>
      </c>
      <c r="E219" s="85">
        <f t="shared" si="57"/>
        <v>0</v>
      </c>
      <c r="F219" s="85">
        <f t="shared" si="57"/>
        <v>0</v>
      </c>
      <c r="G219" s="85">
        <f t="shared" si="57"/>
        <v>0</v>
      </c>
      <c r="H219" s="85">
        <f t="shared" si="57"/>
        <v>0</v>
      </c>
      <c r="I219" s="85">
        <f t="shared" si="57"/>
        <v>0</v>
      </c>
      <c r="J219" s="85">
        <f t="shared" si="57"/>
        <v>0</v>
      </c>
      <c r="K219" s="85">
        <f t="shared" si="57"/>
        <v>0</v>
      </c>
      <c r="L219" s="89">
        <f t="shared" si="57"/>
        <v>0</v>
      </c>
    </row>
    <row r="220" spans="1:12" ht="15.75" thickBot="1" x14ac:dyDescent="0.3">
      <c r="A220" s="134">
        <v>7411</v>
      </c>
      <c r="B220" s="139" t="s">
        <v>176</v>
      </c>
      <c r="C220" s="142">
        <v>0</v>
      </c>
      <c r="D220" s="150">
        <v>0</v>
      </c>
      <c r="E220" s="135">
        <v>0</v>
      </c>
      <c r="F220" s="135">
        <v>0</v>
      </c>
      <c r="G220" s="135">
        <v>0</v>
      </c>
      <c r="H220" s="135">
        <v>0</v>
      </c>
      <c r="I220" s="135">
        <v>0</v>
      </c>
      <c r="J220" s="135">
        <v>0</v>
      </c>
      <c r="K220" s="135">
        <v>0</v>
      </c>
      <c r="L220" s="136">
        <v>0</v>
      </c>
    </row>
    <row r="221" spans="1:12" ht="15.75" thickBot="1" x14ac:dyDescent="0.3">
      <c r="A221" s="197" t="s">
        <v>502</v>
      </c>
      <c r="B221" s="198"/>
      <c r="C221" s="198"/>
      <c r="D221" s="198"/>
      <c r="E221" s="198"/>
      <c r="F221" s="198"/>
      <c r="G221" s="198"/>
      <c r="H221" s="198"/>
      <c r="I221" s="198"/>
      <c r="J221" s="198"/>
      <c r="K221" s="198"/>
      <c r="L221" s="199"/>
    </row>
    <row r="222" spans="1:12" x14ac:dyDescent="0.25">
      <c r="A222" s="96">
        <v>8</v>
      </c>
      <c r="B222" s="111" t="s">
        <v>591</v>
      </c>
      <c r="C222" s="122">
        <f t="shared" ref="C222:L222" si="58">C223+C262+C275+C288+C320</f>
        <v>0</v>
      </c>
      <c r="D222" s="146">
        <f t="shared" si="58"/>
        <v>0</v>
      </c>
      <c r="E222" s="97">
        <f t="shared" si="58"/>
        <v>0</v>
      </c>
      <c r="F222" s="97">
        <f t="shared" si="58"/>
        <v>0</v>
      </c>
      <c r="G222" s="97">
        <f t="shared" si="58"/>
        <v>0</v>
      </c>
      <c r="H222" s="97">
        <f t="shared" si="58"/>
        <v>0</v>
      </c>
      <c r="I222" s="97">
        <f t="shared" si="58"/>
        <v>0</v>
      </c>
      <c r="J222" s="97">
        <f t="shared" si="58"/>
        <v>0</v>
      </c>
      <c r="K222" s="97">
        <f t="shared" si="58"/>
        <v>0</v>
      </c>
      <c r="L222" s="98">
        <f t="shared" si="58"/>
        <v>0</v>
      </c>
    </row>
    <row r="223" spans="1:12" x14ac:dyDescent="0.25">
      <c r="A223" s="88">
        <v>81</v>
      </c>
      <c r="B223" s="109" t="s">
        <v>592</v>
      </c>
      <c r="C223" s="115">
        <f t="shared" ref="C223:L223" si="59">C224+C229+C232+C236+C238+C245+C250+C258</f>
        <v>0</v>
      </c>
      <c r="D223" s="147">
        <f t="shared" si="59"/>
        <v>0</v>
      </c>
      <c r="E223" s="85">
        <f t="shared" si="59"/>
        <v>0</v>
      </c>
      <c r="F223" s="85">
        <f t="shared" si="59"/>
        <v>0</v>
      </c>
      <c r="G223" s="85">
        <f t="shared" si="59"/>
        <v>0</v>
      </c>
      <c r="H223" s="85">
        <f t="shared" si="59"/>
        <v>0</v>
      </c>
      <c r="I223" s="85">
        <f t="shared" si="59"/>
        <v>0</v>
      </c>
      <c r="J223" s="85">
        <f t="shared" si="59"/>
        <v>0</v>
      </c>
      <c r="K223" s="85">
        <f t="shared" si="59"/>
        <v>0</v>
      </c>
      <c r="L223" s="89">
        <f t="shared" si="59"/>
        <v>0</v>
      </c>
    </row>
    <row r="224" spans="1:12" ht="24" customHeight="1" x14ac:dyDescent="0.25">
      <c r="A224" s="88">
        <v>811</v>
      </c>
      <c r="B224" s="103" t="s">
        <v>593</v>
      </c>
      <c r="C224" s="115">
        <f t="shared" ref="C224:L224" si="60">SUM(C225:C228)</f>
        <v>0</v>
      </c>
      <c r="D224" s="147">
        <f t="shared" si="60"/>
        <v>0</v>
      </c>
      <c r="E224" s="85">
        <f t="shared" si="60"/>
        <v>0</v>
      </c>
      <c r="F224" s="85">
        <f t="shared" si="60"/>
        <v>0</v>
      </c>
      <c r="G224" s="85">
        <f t="shared" si="60"/>
        <v>0</v>
      </c>
      <c r="H224" s="85">
        <f>SUM(H225:H228)</f>
        <v>0</v>
      </c>
      <c r="I224" s="85">
        <f>SUM(I225:I228)</f>
        <v>0</v>
      </c>
      <c r="J224" s="85">
        <f t="shared" si="60"/>
        <v>0</v>
      </c>
      <c r="K224" s="85">
        <f t="shared" si="60"/>
        <v>0</v>
      </c>
      <c r="L224" s="89">
        <f t="shared" si="60"/>
        <v>0</v>
      </c>
    </row>
    <row r="225" spans="1:12" x14ac:dyDescent="0.25">
      <c r="A225" s="90">
        <v>8113</v>
      </c>
      <c r="B225" s="105" t="s">
        <v>503</v>
      </c>
      <c r="C225" s="117">
        <v>0</v>
      </c>
      <c r="D225" s="148">
        <v>0</v>
      </c>
      <c r="E225" s="86">
        <v>0</v>
      </c>
      <c r="F225" s="86">
        <v>0</v>
      </c>
      <c r="G225" s="86">
        <v>0</v>
      </c>
      <c r="H225" s="86">
        <v>0</v>
      </c>
      <c r="I225" s="86">
        <v>0</v>
      </c>
      <c r="J225" s="86">
        <v>0</v>
      </c>
      <c r="K225" s="86">
        <v>0</v>
      </c>
      <c r="L225" s="93">
        <v>0</v>
      </c>
    </row>
    <row r="226" spans="1:12" x14ac:dyDescent="0.25">
      <c r="A226" s="90">
        <v>8114</v>
      </c>
      <c r="B226" s="105" t="s">
        <v>504</v>
      </c>
      <c r="C226" s="117">
        <v>0</v>
      </c>
      <c r="D226" s="148">
        <v>0</v>
      </c>
      <c r="E226" s="86">
        <v>0</v>
      </c>
      <c r="F226" s="86">
        <v>0</v>
      </c>
      <c r="G226" s="86">
        <v>0</v>
      </c>
      <c r="H226" s="86">
        <v>0</v>
      </c>
      <c r="I226" s="86">
        <v>0</v>
      </c>
      <c r="J226" s="86">
        <v>0</v>
      </c>
      <c r="K226" s="86">
        <v>0</v>
      </c>
      <c r="L226" s="93">
        <v>0</v>
      </c>
    </row>
    <row r="227" spans="1:12" x14ac:dyDescent="0.25">
      <c r="A227" s="90">
        <v>8115</v>
      </c>
      <c r="B227" s="105" t="s">
        <v>505</v>
      </c>
      <c r="C227" s="117">
        <v>0</v>
      </c>
      <c r="D227" s="148">
        <v>0</v>
      </c>
      <c r="E227" s="86">
        <v>0</v>
      </c>
      <c r="F227" s="86">
        <v>0</v>
      </c>
      <c r="G227" s="86">
        <v>0</v>
      </c>
      <c r="H227" s="86">
        <v>0</v>
      </c>
      <c r="I227" s="86">
        <v>0</v>
      </c>
      <c r="J227" s="86">
        <v>0</v>
      </c>
      <c r="K227" s="86">
        <v>0</v>
      </c>
      <c r="L227" s="93">
        <v>0</v>
      </c>
    </row>
    <row r="228" spans="1:12" x14ac:dyDescent="0.25">
      <c r="A228" s="90">
        <v>8116</v>
      </c>
      <c r="B228" s="105" t="s">
        <v>506</v>
      </c>
      <c r="C228" s="117">
        <v>0</v>
      </c>
      <c r="D228" s="148">
        <v>0</v>
      </c>
      <c r="E228" s="86">
        <v>0</v>
      </c>
      <c r="F228" s="86">
        <v>0</v>
      </c>
      <c r="G228" s="86">
        <v>0</v>
      </c>
      <c r="H228" s="86">
        <v>0</v>
      </c>
      <c r="I228" s="86">
        <v>0</v>
      </c>
      <c r="J228" s="86">
        <v>0</v>
      </c>
      <c r="K228" s="86">
        <v>0</v>
      </c>
      <c r="L228" s="93">
        <v>0</v>
      </c>
    </row>
    <row r="229" spans="1:12" ht="24" customHeight="1" x14ac:dyDescent="0.25">
      <c r="A229" s="88">
        <v>812</v>
      </c>
      <c r="B229" s="103" t="s">
        <v>594</v>
      </c>
      <c r="C229" s="115">
        <f t="shared" ref="C229:L229" si="61">SUM(C230+C231)</f>
        <v>0</v>
      </c>
      <c r="D229" s="147">
        <f t="shared" si="61"/>
        <v>0</v>
      </c>
      <c r="E229" s="85">
        <f t="shared" si="61"/>
        <v>0</v>
      </c>
      <c r="F229" s="85">
        <f t="shared" si="61"/>
        <v>0</v>
      </c>
      <c r="G229" s="85">
        <f t="shared" si="61"/>
        <v>0</v>
      </c>
      <c r="H229" s="85">
        <f t="shared" si="61"/>
        <v>0</v>
      </c>
      <c r="I229" s="85">
        <f t="shared" si="61"/>
        <v>0</v>
      </c>
      <c r="J229" s="85">
        <f t="shared" si="61"/>
        <v>0</v>
      </c>
      <c r="K229" s="85">
        <f t="shared" si="61"/>
        <v>0</v>
      </c>
      <c r="L229" s="89">
        <f t="shared" si="61"/>
        <v>0</v>
      </c>
    </row>
    <row r="230" spans="1:12" ht="24" customHeight="1" x14ac:dyDescent="0.25">
      <c r="A230" s="94">
        <v>8121</v>
      </c>
      <c r="B230" s="110" t="s">
        <v>507</v>
      </c>
      <c r="C230" s="118"/>
      <c r="D230" s="149"/>
      <c r="E230" s="11"/>
      <c r="F230" s="11"/>
      <c r="G230" s="11"/>
      <c r="H230" s="11"/>
      <c r="I230" s="11"/>
      <c r="J230" s="11"/>
      <c r="K230" s="11"/>
      <c r="L230" s="129">
        <f>+C230</f>
        <v>0</v>
      </c>
    </row>
    <row r="231" spans="1:12" ht="24" customHeight="1" x14ac:dyDescent="0.25">
      <c r="A231" s="90">
        <v>8122</v>
      </c>
      <c r="B231" s="105" t="s">
        <v>508</v>
      </c>
      <c r="C231" s="117">
        <v>0</v>
      </c>
      <c r="D231" s="148">
        <v>0</v>
      </c>
      <c r="E231" s="86">
        <v>0</v>
      </c>
      <c r="F231" s="86">
        <v>0</v>
      </c>
      <c r="G231" s="86">
        <v>0</v>
      </c>
      <c r="H231" s="86">
        <v>0</v>
      </c>
      <c r="I231" s="86">
        <v>0</v>
      </c>
      <c r="J231" s="86">
        <v>0</v>
      </c>
      <c r="K231" s="86">
        <v>0</v>
      </c>
      <c r="L231" s="93">
        <v>0</v>
      </c>
    </row>
    <row r="232" spans="1:12" ht="24" customHeight="1" x14ac:dyDescent="0.25">
      <c r="A232" s="88">
        <v>813</v>
      </c>
      <c r="B232" s="103" t="s">
        <v>595</v>
      </c>
      <c r="C232" s="115">
        <f t="shared" ref="C232:L232" si="62">SUM(C233+C234+C235)</f>
        <v>0</v>
      </c>
      <c r="D232" s="147">
        <f t="shared" si="62"/>
        <v>0</v>
      </c>
      <c r="E232" s="85">
        <f t="shared" si="62"/>
        <v>0</v>
      </c>
      <c r="F232" s="85">
        <f t="shared" si="62"/>
        <v>0</v>
      </c>
      <c r="G232" s="85">
        <f t="shared" si="62"/>
        <v>0</v>
      </c>
      <c r="H232" s="85">
        <f>SUM(H233+H234+H235)</f>
        <v>0</v>
      </c>
      <c r="I232" s="85">
        <f>SUM(I233+I234+I235)</f>
        <v>0</v>
      </c>
      <c r="J232" s="85">
        <f t="shared" si="62"/>
        <v>0</v>
      </c>
      <c r="K232" s="85">
        <f t="shared" si="62"/>
        <v>0</v>
      </c>
      <c r="L232" s="89">
        <f t="shared" si="62"/>
        <v>0</v>
      </c>
    </row>
    <row r="233" spans="1:12" x14ac:dyDescent="0.25">
      <c r="A233" s="90">
        <v>8132</v>
      </c>
      <c r="B233" s="105" t="s">
        <v>509</v>
      </c>
      <c r="C233" s="117">
        <v>0</v>
      </c>
      <c r="D233" s="148">
        <v>0</v>
      </c>
      <c r="E233" s="86">
        <v>0</v>
      </c>
      <c r="F233" s="86">
        <v>0</v>
      </c>
      <c r="G233" s="86">
        <v>0</v>
      </c>
      <c r="H233" s="86">
        <v>0</v>
      </c>
      <c r="I233" s="86">
        <v>0</v>
      </c>
      <c r="J233" s="86">
        <v>0</v>
      </c>
      <c r="K233" s="86">
        <v>0</v>
      </c>
      <c r="L233" s="93">
        <v>0</v>
      </c>
    </row>
    <row r="234" spans="1:12" x14ac:dyDescent="0.25">
      <c r="A234" s="90">
        <v>8133</v>
      </c>
      <c r="B234" s="105" t="s">
        <v>510</v>
      </c>
      <c r="C234" s="117">
        <v>0</v>
      </c>
      <c r="D234" s="148">
        <v>0</v>
      </c>
      <c r="E234" s="86">
        <v>0</v>
      </c>
      <c r="F234" s="86">
        <v>0</v>
      </c>
      <c r="G234" s="86">
        <v>0</v>
      </c>
      <c r="H234" s="86">
        <v>0</v>
      </c>
      <c r="I234" s="86">
        <v>0</v>
      </c>
      <c r="J234" s="86">
        <v>0</v>
      </c>
      <c r="K234" s="86">
        <v>0</v>
      </c>
      <c r="L234" s="93">
        <v>0</v>
      </c>
    </row>
    <row r="235" spans="1:12" x14ac:dyDescent="0.25">
      <c r="A235" s="90">
        <v>8134</v>
      </c>
      <c r="B235" s="105" t="s">
        <v>511</v>
      </c>
      <c r="C235" s="117">
        <v>0</v>
      </c>
      <c r="D235" s="148">
        <v>0</v>
      </c>
      <c r="E235" s="86">
        <v>0</v>
      </c>
      <c r="F235" s="86">
        <v>0</v>
      </c>
      <c r="G235" s="86">
        <v>0</v>
      </c>
      <c r="H235" s="86">
        <v>0</v>
      </c>
      <c r="I235" s="86">
        <v>0</v>
      </c>
      <c r="J235" s="86">
        <v>0</v>
      </c>
      <c r="K235" s="86">
        <v>0</v>
      </c>
      <c r="L235" s="93">
        <v>0</v>
      </c>
    </row>
    <row r="236" spans="1:12" ht="24" customHeight="1" x14ac:dyDescent="0.25">
      <c r="A236" s="88">
        <v>814</v>
      </c>
      <c r="B236" s="103" t="s">
        <v>596</v>
      </c>
      <c r="C236" s="115">
        <f t="shared" ref="C236:L236" si="63">C237</f>
        <v>0</v>
      </c>
      <c r="D236" s="147">
        <f t="shared" si="63"/>
        <v>0</v>
      </c>
      <c r="E236" s="85">
        <f t="shared" si="63"/>
        <v>0</v>
      </c>
      <c r="F236" s="85">
        <f t="shared" si="63"/>
        <v>0</v>
      </c>
      <c r="G236" s="85">
        <f t="shared" si="63"/>
        <v>0</v>
      </c>
      <c r="H236" s="85">
        <f t="shared" si="63"/>
        <v>0</v>
      </c>
      <c r="I236" s="85">
        <f t="shared" si="63"/>
        <v>0</v>
      </c>
      <c r="J236" s="85">
        <f t="shared" si="63"/>
        <v>0</v>
      </c>
      <c r="K236" s="85">
        <f t="shared" si="63"/>
        <v>0</v>
      </c>
      <c r="L236" s="89">
        <f t="shared" si="63"/>
        <v>0</v>
      </c>
    </row>
    <row r="237" spans="1:12" x14ac:dyDescent="0.25">
      <c r="A237" s="90">
        <v>8141</v>
      </c>
      <c r="B237" s="105" t="s">
        <v>512</v>
      </c>
      <c r="C237" s="117">
        <v>0</v>
      </c>
      <c r="D237" s="148">
        <v>0</v>
      </c>
      <c r="E237" s="86">
        <v>0</v>
      </c>
      <c r="F237" s="86">
        <v>0</v>
      </c>
      <c r="G237" s="86">
        <v>0</v>
      </c>
      <c r="H237" s="86">
        <v>0</v>
      </c>
      <c r="I237" s="86">
        <v>0</v>
      </c>
      <c r="J237" s="86">
        <v>0</v>
      </c>
      <c r="K237" s="86">
        <v>0</v>
      </c>
      <c r="L237" s="93">
        <v>0</v>
      </c>
    </row>
    <row r="238" spans="1:12" ht="24" customHeight="1" x14ac:dyDescent="0.25">
      <c r="A238" s="88">
        <v>815</v>
      </c>
      <c r="B238" s="103" t="s">
        <v>597</v>
      </c>
      <c r="C238" s="115">
        <f t="shared" ref="C238:L238" si="64">SUM(C239+C240+C241+C242+C243+C244)</f>
        <v>0</v>
      </c>
      <c r="D238" s="147">
        <f t="shared" si="64"/>
        <v>0</v>
      </c>
      <c r="E238" s="85">
        <f t="shared" si="64"/>
        <v>0</v>
      </c>
      <c r="F238" s="85">
        <f t="shared" si="64"/>
        <v>0</v>
      </c>
      <c r="G238" s="85">
        <f t="shared" si="64"/>
        <v>0</v>
      </c>
      <c r="H238" s="85">
        <f>SUM(H239+H240+H241+H242+H243+H244)</f>
        <v>0</v>
      </c>
      <c r="I238" s="85">
        <f>SUM(I239+I240+I241+I242+I243+I244)</f>
        <v>0</v>
      </c>
      <c r="J238" s="85">
        <f t="shared" si="64"/>
        <v>0</v>
      </c>
      <c r="K238" s="85">
        <f t="shared" si="64"/>
        <v>0</v>
      </c>
      <c r="L238" s="89">
        <f t="shared" si="64"/>
        <v>0</v>
      </c>
    </row>
    <row r="239" spans="1:12" x14ac:dyDescent="0.25">
      <c r="A239" s="90">
        <v>8153</v>
      </c>
      <c r="B239" s="105" t="s">
        <v>513</v>
      </c>
      <c r="C239" s="117">
        <v>0</v>
      </c>
      <c r="D239" s="148">
        <v>0</v>
      </c>
      <c r="E239" s="86">
        <v>0</v>
      </c>
      <c r="F239" s="86">
        <v>0</v>
      </c>
      <c r="G239" s="86">
        <v>0</v>
      </c>
      <c r="H239" s="86">
        <v>0</v>
      </c>
      <c r="I239" s="86">
        <v>0</v>
      </c>
      <c r="J239" s="86">
        <v>0</v>
      </c>
      <c r="K239" s="86">
        <v>0</v>
      </c>
      <c r="L239" s="93">
        <v>0</v>
      </c>
    </row>
    <row r="240" spans="1:12" ht="22.5" customHeight="1" x14ac:dyDescent="0.25">
      <c r="A240" s="90">
        <v>8154</v>
      </c>
      <c r="B240" s="105" t="s">
        <v>514</v>
      </c>
      <c r="C240" s="117">
        <v>0</v>
      </c>
      <c r="D240" s="148">
        <v>0</v>
      </c>
      <c r="E240" s="86">
        <v>0</v>
      </c>
      <c r="F240" s="86">
        <v>0</v>
      </c>
      <c r="G240" s="86">
        <v>0</v>
      </c>
      <c r="H240" s="86">
        <v>0</v>
      </c>
      <c r="I240" s="86">
        <v>0</v>
      </c>
      <c r="J240" s="86">
        <v>0</v>
      </c>
      <c r="K240" s="86">
        <v>0</v>
      </c>
      <c r="L240" s="93">
        <v>0</v>
      </c>
    </row>
    <row r="241" spans="1:12" ht="24" customHeight="1" x14ac:dyDescent="0.25">
      <c r="A241" s="90">
        <v>8155</v>
      </c>
      <c r="B241" s="105" t="s">
        <v>515</v>
      </c>
      <c r="C241" s="117">
        <v>0</v>
      </c>
      <c r="D241" s="148">
        <v>0</v>
      </c>
      <c r="E241" s="86">
        <v>0</v>
      </c>
      <c r="F241" s="86">
        <v>0</v>
      </c>
      <c r="G241" s="86">
        <v>0</v>
      </c>
      <c r="H241" s="86">
        <v>0</v>
      </c>
      <c r="I241" s="86">
        <v>0</v>
      </c>
      <c r="J241" s="86">
        <v>0</v>
      </c>
      <c r="K241" s="86">
        <v>0</v>
      </c>
      <c r="L241" s="93">
        <v>0</v>
      </c>
    </row>
    <row r="242" spans="1:12" x14ac:dyDescent="0.25">
      <c r="A242" s="90">
        <v>8156</v>
      </c>
      <c r="B242" s="105" t="s">
        <v>516</v>
      </c>
      <c r="C242" s="117">
        <v>0</v>
      </c>
      <c r="D242" s="148">
        <v>0</v>
      </c>
      <c r="E242" s="86">
        <v>0</v>
      </c>
      <c r="F242" s="86">
        <v>0</v>
      </c>
      <c r="G242" s="86">
        <v>0</v>
      </c>
      <c r="H242" s="86">
        <v>0</v>
      </c>
      <c r="I242" s="86">
        <v>0</v>
      </c>
      <c r="J242" s="86">
        <v>0</v>
      </c>
      <c r="K242" s="86">
        <v>0</v>
      </c>
      <c r="L242" s="93">
        <v>0</v>
      </c>
    </row>
    <row r="243" spans="1:12" x14ac:dyDescent="0.25">
      <c r="A243" s="90">
        <v>8157</v>
      </c>
      <c r="B243" s="105" t="s">
        <v>517</v>
      </c>
      <c r="C243" s="117">
        <v>0</v>
      </c>
      <c r="D243" s="148">
        <v>0</v>
      </c>
      <c r="E243" s="86">
        <v>0</v>
      </c>
      <c r="F243" s="86">
        <v>0</v>
      </c>
      <c r="G243" s="86">
        <v>0</v>
      </c>
      <c r="H243" s="86">
        <v>0</v>
      </c>
      <c r="I243" s="86">
        <v>0</v>
      </c>
      <c r="J243" s="86">
        <v>0</v>
      </c>
      <c r="K243" s="86">
        <v>0</v>
      </c>
      <c r="L243" s="93">
        <v>0</v>
      </c>
    </row>
    <row r="244" spans="1:12" x14ac:dyDescent="0.25">
      <c r="A244" s="90">
        <v>8158</v>
      </c>
      <c r="B244" s="105" t="s">
        <v>518</v>
      </c>
      <c r="C244" s="117">
        <v>0</v>
      </c>
      <c r="D244" s="148">
        <v>0</v>
      </c>
      <c r="E244" s="86">
        <v>0</v>
      </c>
      <c r="F244" s="86">
        <v>0</v>
      </c>
      <c r="G244" s="86">
        <v>0</v>
      </c>
      <c r="H244" s="86">
        <v>0</v>
      </c>
      <c r="I244" s="86">
        <v>0</v>
      </c>
      <c r="J244" s="86">
        <v>0</v>
      </c>
      <c r="K244" s="86">
        <v>0</v>
      </c>
      <c r="L244" s="93">
        <v>0</v>
      </c>
    </row>
    <row r="245" spans="1:12" ht="24" customHeight="1" x14ac:dyDescent="0.25">
      <c r="A245" s="88">
        <v>816</v>
      </c>
      <c r="B245" s="103" t="s">
        <v>598</v>
      </c>
      <c r="C245" s="115">
        <f t="shared" ref="C245:L245" si="65">SUM(C246:C249)</f>
        <v>0</v>
      </c>
      <c r="D245" s="147">
        <f t="shared" si="65"/>
        <v>0</v>
      </c>
      <c r="E245" s="85">
        <f t="shared" si="65"/>
        <v>0</v>
      </c>
      <c r="F245" s="85">
        <f t="shared" si="65"/>
        <v>0</v>
      </c>
      <c r="G245" s="85">
        <f t="shared" si="65"/>
        <v>0</v>
      </c>
      <c r="H245" s="85">
        <f>SUM(H246:H249)</f>
        <v>0</v>
      </c>
      <c r="I245" s="85">
        <f>SUM(I246:I249)</f>
        <v>0</v>
      </c>
      <c r="J245" s="85">
        <f t="shared" si="65"/>
        <v>0</v>
      </c>
      <c r="K245" s="85">
        <f t="shared" si="65"/>
        <v>0</v>
      </c>
      <c r="L245" s="89">
        <f t="shared" si="65"/>
        <v>0</v>
      </c>
    </row>
    <row r="246" spans="1:12" x14ac:dyDescent="0.25">
      <c r="A246" s="90">
        <v>8163</v>
      </c>
      <c r="B246" s="105" t="s">
        <v>519</v>
      </c>
      <c r="C246" s="117">
        <v>0</v>
      </c>
      <c r="D246" s="148">
        <v>0</v>
      </c>
      <c r="E246" s="86">
        <v>0</v>
      </c>
      <c r="F246" s="86">
        <v>0</v>
      </c>
      <c r="G246" s="86">
        <v>0</v>
      </c>
      <c r="H246" s="86">
        <v>0</v>
      </c>
      <c r="I246" s="86">
        <v>0</v>
      </c>
      <c r="J246" s="86">
        <v>0</v>
      </c>
      <c r="K246" s="86">
        <v>0</v>
      </c>
      <c r="L246" s="93">
        <v>0</v>
      </c>
    </row>
    <row r="247" spans="1:12" x14ac:dyDescent="0.25">
      <c r="A247" s="90">
        <v>8164</v>
      </c>
      <c r="B247" s="105" t="s">
        <v>520</v>
      </c>
      <c r="C247" s="117">
        <v>0</v>
      </c>
      <c r="D247" s="148">
        <v>0</v>
      </c>
      <c r="E247" s="86">
        <v>0</v>
      </c>
      <c r="F247" s="86">
        <v>0</v>
      </c>
      <c r="G247" s="86">
        <v>0</v>
      </c>
      <c r="H247" s="86">
        <v>0</v>
      </c>
      <c r="I247" s="86">
        <v>0</v>
      </c>
      <c r="J247" s="86">
        <v>0</v>
      </c>
      <c r="K247" s="86">
        <v>0</v>
      </c>
      <c r="L247" s="93">
        <v>0</v>
      </c>
    </row>
    <row r="248" spans="1:12" x14ac:dyDescent="0.25">
      <c r="A248" s="90">
        <v>8165</v>
      </c>
      <c r="B248" s="105" t="s">
        <v>521</v>
      </c>
      <c r="C248" s="117">
        <v>0</v>
      </c>
      <c r="D248" s="148">
        <v>0</v>
      </c>
      <c r="E248" s="86">
        <v>0</v>
      </c>
      <c r="F248" s="86">
        <v>0</v>
      </c>
      <c r="G248" s="86">
        <v>0</v>
      </c>
      <c r="H248" s="86">
        <v>0</v>
      </c>
      <c r="I248" s="86">
        <v>0</v>
      </c>
      <c r="J248" s="86">
        <v>0</v>
      </c>
      <c r="K248" s="86">
        <v>0</v>
      </c>
      <c r="L248" s="93">
        <v>0</v>
      </c>
    </row>
    <row r="249" spans="1:12" x14ac:dyDescent="0.25">
      <c r="A249" s="90">
        <v>8166</v>
      </c>
      <c r="B249" s="105" t="s">
        <v>522</v>
      </c>
      <c r="C249" s="117">
        <v>0</v>
      </c>
      <c r="D249" s="148">
        <v>0</v>
      </c>
      <c r="E249" s="86">
        <v>0</v>
      </c>
      <c r="F249" s="86">
        <v>0</v>
      </c>
      <c r="G249" s="86">
        <v>0</v>
      </c>
      <c r="H249" s="86">
        <v>0</v>
      </c>
      <c r="I249" s="86">
        <v>0</v>
      </c>
      <c r="J249" s="86">
        <v>0</v>
      </c>
      <c r="K249" s="86">
        <v>0</v>
      </c>
      <c r="L249" s="93">
        <v>0</v>
      </c>
    </row>
    <row r="250" spans="1:12" x14ac:dyDescent="0.25">
      <c r="A250" s="88">
        <v>817</v>
      </c>
      <c r="B250" s="103" t="s">
        <v>599</v>
      </c>
      <c r="C250" s="115">
        <f t="shared" ref="C250:L250" si="66">SUM(C251:C257)</f>
        <v>0</v>
      </c>
      <c r="D250" s="147">
        <f t="shared" si="66"/>
        <v>0</v>
      </c>
      <c r="E250" s="85">
        <f t="shared" si="66"/>
        <v>0</v>
      </c>
      <c r="F250" s="85">
        <f t="shared" si="66"/>
        <v>0</v>
      </c>
      <c r="G250" s="85">
        <f t="shared" si="66"/>
        <v>0</v>
      </c>
      <c r="H250" s="85">
        <f>SUM(H251:H257)</f>
        <v>0</v>
      </c>
      <c r="I250" s="85">
        <f>SUM(I251:I257)</f>
        <v>0</v>
      </c>
      <c r="J250" s="85">
        <f t="shared" si="66"/>
        <v>0</v>
      </c>
      <c r="K250" s="85">
        <f t="shared" si="66"/>
        <v>0</v>
      </c>
      <c r="L250" s="89">
        <f t="shared" si="66"/>
        <v>0</v>
      </c>
    </row>
    <row r="251" spans="1:12" x14ac:dyDescent="0.25">
      <c r="A251" s="90">
        <v>8171</v>
      </c>
      <c r="B251" s="105" t="s">
        <v>523</v>
      </c>
      <c r="C251" s="117">
        <v>0</v>
      </c>
      <c r="D251" s="148">
        <v>0</v>
      </c>
      <c r="E251" s="86">
        <v>0</v>
      </c>
      <c r="F251" s="86">
        <v>0</v>
      </c>
      <c r="G251" s="86">
        <v>0</v>
      </c>
      <c r="H251" s="86">
        <v>0</v>
      </c>
      <c r="I251" s="86">
        <v>0</v>
      </c>
      <c r="J251" s="86">
        <v>0</v>
      </c>
      <c r="K251" s="86">
        <v>0</v>
      </c>
      <c r="L251" s="93">
        <v>0</v>
      </c>
    </row>
    <row r="252" spans="1:12" x14ac:dyDescent="0.25">
      <c r="A252" s="90">
        <v>8172</v>
      </c>
      <c r="B252" s="105" t="s">
        <v>524</v>
      </c>
      <c r="C252" s="117">
        <v>0</v>
      </c>
      <c r="D252" s="148">
        <v>0</v>
      </c>
      <c r="E252" s="86">
        <v>0</v>
      </c>
      <c r="F252" s="86">
        <v>0</v>
      </c>
      <c r="G252" s="86">
        <v>0</v>
      </c>
      <c r="H252" s="86">
        <v>0</v>
      </c>
      <c r="I252" s="86">
        <v>0</v>
      </c>
      <c r="J252" s="86">
        <v>0</v>
      </c>
      <c r="K252" s="86">
        <v>0</v>
      </c>
      <c r="L252" s="93">
        <v>0</v>
      </c>
    </row>
    <row r="253" spans="1:12" x14ac:dyDescent="0.25">
      <c r="A253" s="90">
        <v>8173</v>
      </c>
      <c r="B253" s="105" t="s">
        <v>525</v>
      </c>
      <c r="C253" s="117">
        <v>0</v>
      </c>
      <c r="D253" s="148">
        <v>0</v>
      </c>
      <c r="E253" s="86">
        <v>0</v>
      </c>
      <c r="F253" s="86">
        <v>0</v>
      </c>
      <c r="G253" s="86">
        <v>0</v>
      </c>
      <c r="H253" s="86">
        <v>0</v>
      </c>
      <c r="I253" s="86">
        <v>0</v>
      </c>
      <c r="J253" s="86">
        <v>0</v>
      </c>
      <c r="K253" s="86">
        <v>0</v>
      </c>
      <c r="L253" s="93">
        <v>0</v>
      </c>
    </row>
    <row r="254" spans="1:12" ht="14.25" customHeight="1" x14ac:dyDescent="0.25">
      <c r="A254" s="90">
        <v>8174</v>
      </c>
      <c r="B254" s="105" t="s">
        <v>526</v>
      </c>
      <c r="C254" s="117">
        <v>0</v>
      </c>
      <c r="D254" s="148">
        <v>0</v>
      </c>
      <c r="E254" s="86">
        <v>0</v>
      </c>
      <c r="F254" s="86">
        <v>0</v>
      </c>
      <c r="G254" s="86">
        <v>0</v>
      </c>
      <c r="H254" s="86">
        <v>0</v>
      </c>
      <c r="I254" s="86">
        <v>0</v>
      </c>
      <c r="J254" s="86">
        <v>0</v>
      </c>
      <c r="K254" s="86">
        <v>0</v>
      </c>
      <c r="L254" s="93">
        <v>0</v>
      </c>
    </row>
    <row r="255" spans="1:12" x14ac:dyDescent="0.25">
      <c r="A255" s="90">
        <v>8175</v>
      </c>
      <c r="B255" s="105" t="s">
        <v>527</v>
      </c>
      <c r="C255" s="117">
        <v>0</v>
      </c>
      <c r="D255" s="148">
        <v>0</v>
      </c>
      <c r="E255" s="86">
        <v>0</v>
      </c>
      <c r="F255" s="86">
        <v>0</v>
      </c>
      <c r="G255" s="86">
        <v>0</v>
      </c>
      <c r="H255" s="86">
        <v>0</v>
      </c>
      <c r="I255" s="86">
        <v>0</v>
      </c>
      <c r="J255" s="86">
        <v>0</v>
      </c>
      <c r="K255" s="86">
        <v>0</v>
      </c>
      <c r="L255" s="93">
        <v>0</v>
      </c>
    </row>
    <row r="256" spans="1:12" ht="26.25" customHeight="1" x14ac:dyDescent="0.25">
      <c r="A256" s="90">
        <v>8176</v>
      </c>
      <c r="B256" s="105" t="s">
        <v>528</v>
      </c>
      <c r="C256" s="117">
        <v>0</v>
      </c>
      <c r="D256" s="148">
        <v>0</v>
      </c>
      <c r="E256" s="86">
        <v>0</v>
      </c>
      <c r="F256" s="86">
        <v>0</v>
      </c>
      <c r="G256" s="86">
        <v>0</v>
      </c>
      <c r="H256" s="86">
        <v>0</v>
      </c>
      <c r="I256" s="86">
        <v>0</v>
      </c>
      <c r="J256" s="86">
        <v>0</v>
      </c>
      <c r="K256" s="86">
        <v>0</v>
      </c>
      <c r="L256" s="93">
        <v>0</v>
      </c>
    </row>
    <row r="257" spans="1:12" ht="24" customHeight="1" x14ac:dyDescent="0.25">
      <c r="A257" s="90">
        <v>8177</v>
      </c>
      <c r="B257" s="105" t="s">
        <v>529</v>
      </c>
      <c r="C257" s="117">
        <v>0</v>
      </c>
      <c r="D257" s="148">
        <v>0</v>
      </c>
      <c r="E257" s="86">
        <v>0</v>
      </c>
      <c r="F257" s="86">
        <v>0</v>
      </c>
      <c r="G257" s="86">
        <v>0</v>
      </c>
      <c r="H257" s="86">
        <v>0</v>
      </c>
      <c r="I257" s="86">
        <v>0</v>
      </c>
      <c r="J257" s="86">
        <v>0</v>
      </c>
      <c r="K257" s="86">
        <v>0</v>
      </c>
      <c r="L257" s="93">
        <v>0</v>
      </c>
    </row>
    <row r="258" spans="1:12" s="10" customFormat="1" x14ac:dyDescent="0.25">
      <c r="A258" s="88" t="s">
        <v>530</v>
      </c>
      <c r="B258" s="103" t="s">
        <v>600</v>
      </c>
      <c r="C258" s="115">
        <f t="shared" ref="C258:L258" si="67">SUM(C259+C260+C261)</f>
        <v>0</v>
      </c>
      <c r="D258" s="147">
        <f t="shared" si="67"/>
        <v>0</v>
      </c>
      <c r="E258" s="85">
        <f t="shared" si="67"/>
        <v>0</v>
      </c>
      <c r="F258" s="85">
        <f t="shared" si="67"/>
        <v>0</v>
      </c>
      <c r="G258" s="85">
        <f t="shared" si="67"/>
        <v>0</v>
      </c>
      <c r="H258" s="85">
        <f>SUM(H259+H260+H261)</f>
        <v>0</v>
      </c>
      <c r="I258" s="85">
        <f>SUM(I259+I260+I261)</f>
        <v>0</v>
      </c>
      <c r="J258" s="85">
        <f t="shared" si="67"/>
        <v>0</v>
      </c>
      <c r="K258" s="85">
        <f t="shared" si="67"/>
        <v>0</v>
      </c>
      <c r="L258" s="89">
        <f t="shared" si="67"/>
        <v>0</v>
      </c>
    </row>
    <row r="259" spans="1:12" s="10" customFormat="1" ht="22.5" customHeight="1" x14ac:dyDescent="0.25">
      <c r="A259" s="90" t="s">
        <v>531</v>
      </c>
      <c r="B259" s="105" t="s">
        <v>532</v>
      </c>
      <c r="C259" s="117">
        <v>0</v>
      </c>
      <c r="D259" s="148">
        <v>0</v>
      </c>
      <c r="E259" s="86">
        <v>0</v>
      </c>
      <c r="F259" s="86">
        <v>0</v>
      </c>
      <c r="G259" s="86">
        <v>0</v>
      </c>
      <c r="H259" s="86">
        <v>0</v>
      </c>
      <c r="I259" s="86">
        <v>0</v>
      </c>
      <c r="J259" s="86">
        <v>0</v>
      </c>
      <c r="K259" s="86">
        <v>0</v>
      </c>
      <c r="L259" s="93">
        <v>0</v>
      </c>
    </row>
    <row r="260" spans="1:12" s="10" customFormat="1" ht="21" customHeight="1" x14ac:dyDescent="0.25">
      <c r="A260" s="90" t="s">
        <v>533</v>
      </c>
      <c r="B260" s="105" t="s">
        <v>534</v>
      </c>
      <c r="C260" s="117">
        <v>0</v>
      </c>
      <c r="D260" s="148">
        <v>0</v>
      </c>
      <c r="E260" s="86">
        <v>0</v>
      </c>
      <c r="F260" s="86">
        <v>0</v>
      </c>
      <c r="G260" s="86">
        <v>0</v>
      </c>
      <c r="H260" s="86">
        <v>0</v>
      </c>
      <c r="I260" s="86">
        <v>0</v>
      </c>
      <c r="J260" s="86">
        <v>0</v>
      </c>
      <c r="K260" s="86">
        <v>0</v>
      </c>
      <c r="L260" s="93">
        <v>0</v>
      </c>
    </row>
    <row r="261" spans="1:12" s="10" customFormat="1" x14ac:dyDescent="0.25">
      <c r="A261" s="90" t="s">
        <v>535</v>
      </c>
      <c r="B261" s="105" t="s">
        <v>536</v>
      </c>
      <c r="C261" s="117">
        <v>0</v>
      </c>
      <c r="D261" s="148">
        <v>0</v>
      </c>
      <c r="E261" s="86">
        <v>0</v>
      </c>
      <c r="F261" s="86">
        <v>0</v>
      </c>
      <c r="G261" s="86">
        <v>0</v>
      </c>
      <c r="H261" s="86">
        <v>0</v>
      </c>
      <c r="I261" s="86">
        <v>0</v>
      </c>
      <c r="J261" s="86">
        <v>0</v>
      </c>
      <c r="K261" s="86">
        <v>0</v>
      </c>
      <c r="L261" s="93">
        <v>0</v>
      </c>
    </row>
    <row r="262" spans="1:12" x14ac:dyDescent="0.25">
      <c r="A262" s="88">
        <v>82</v>
      </c>
      <c r="B262" s="103" t="s">
        <v>601</v>
      </c>
      <c r="C262" s="115">
        <f t="shared" ref="C262:L262" si="68">C263+C266+C269+C272</f>
        <v>0</v>
      </c>
      <c r="D262" s="147">
        <f t="shared" si="68"/>
        <v>0</v>
      </c>
      <c r="E262" s="85">
        <f t="shared" si="68"/>
        <v>0</v>
      </c>
      <c r="F262" s="85">
        <f t="shared" si="68"/>
        <v>0</v>
      </c>
      <c r="G262" s="85">
        <f t="shared" si="68"/>
        <v>0</v>
      </c>
      <c r="H262" s="85">
        <f>H263+H266+H269+H272</f>
        <v>0</v>
      </c>
      <c r="I262" s="85">
        <f>I263+I266+I269+I272</f>
        <v>0</v>
      </c>
      <c r="J262" s="85">
        <f t="shared" si="68"/>
        <v>0</v>
      </c>
      <c r="K262" s="85">
        <f t="shared" si="68"/>
        <v>0</v>
      </c>
      <c r="L262" s="89">
        <f t="shared" si="68"/>
        <v>0</v>
      </c>
    </row>
    <row r="263" spans="1:12" x14ac:dyDescent="0.25">
      <c r="A263" s="88">
        <v>821</v>
      </c>
      <c r="B263" s="103" t="s">
        <v>602</v>
      </c>
      <c r="C263" s="115">
        <f t="shared" ref="C263:L263" si="69">SUM(C264:C265)</f>
        <v>0</v>
      </c>
      <c r="D263" s="147">
        <f t="shared" si="69"/>
        <v>0</v>
      </c>
      <c r="E263" s="85">
        <f t="shared" si="69"/>
        <v>0</v>
      </c>
      <c r="F263" s="85">
        <f t="shared" si="69"/>
        <v>0</v>
      </c>
      <c r="G263" s="85">
        <f t="shared" si="69"/>
        <v>0</v>
      </c>
      <c r="H263" s="85">
        <f>SUM(H264:H265)</f>
        <v>0</v>
      </c>
      <c r="I263" s="85">
        <f>SUM(I264:I265)</f>
        <v>0</v>
      </c>
      <c r="J263" s="85">
        <f t="shared" si="69"/>
        <v>0</v>
      </c>
      <c r="K263" s="85">
        <f t="shared" si="69"/>
        <v>0</v>
      </c>
      <c r="L263" s="89">
        <f t="shared" si="69"/>
        <v>0</v>
      </c>
    </row>
    <row r="264" spans="1:12" x14ac:dyDescent="0.25">
      <c r="A264" s="90">
        <v>8211</v>
      </c>
      <c r="B264" s="105" t="s">
        <v>537</v>
      </c>
      <c r="C264" s="117">
        <v>0</v>
      </c>
      <c r="D264" s="148">
        <v>0</v>
      </c>
      <c r="E264" s="86">
        <v>0</v>
      </c>
      <c r="F264" s="86">
        <v>0</v>
      </c>
      <c r="G264" s="86">
        <v>0</v>
      </c>
      <c r="H264" s="86">
        <v>0</v>
      </c>
      <c r="I264" s="86">
        <v>0</v>
      </c>
      <c r="J264" s="86">
        <v>0</v>
      </c>
      <c r="K264" s="86">
        <v>0</v>
      </c>
      <c r="L264" s="93">
        <v>0</v>
      </c>
    </row>
    <row r="265" spans="1:12" x14ac:dyDescent="0.25">
      <c r="A265" s="90">
        <v>8212</v>
      </c>
      <c r="B265" s="105" t="s">
        <v>538</v>
      </c>
      <c r="C265" s="117">
        <v>0</v>
      </c>
      <c r="D265" s="148">
        <v>0</v>
      </c>
      <c r="E265" s="86">
        <v>0</v>
      </c>
      <c r="F265" s="86">
        <v>0</v>
      </c>
      <c r="G265" s="86">
        <v>0</v>
      </c>
      <c r="H265" s="86">
        <v>0</v>
      </c>
      <c r="I265" s="86">
        <v>0</v>
      </c>
      <c r="J265" s="86">
        <v>0</v>
      </c>
      <c r="K265" s="86">
        <v>0</v>
      </c>
      <c r="L265" s="93">
        <v>0</v>
      </c>
    </row>
    <row r="266" spans="1:12" x14ac:dyDescent="0.25">
      <c r="A266" s="88">
        <v>822</v>
      </c>
      <c r="B266" s="103" t="s">
        <v>603</v>
      </c>
      <c r="C266" s="115">
        <f t="shared" ref="C266:L266" si="70">SUM(C267:C268)</f>
        <v>0</v>
      </c>
      <c r="D266" s="147">
        <f t="shared" si="70"/>
        <v>0</v>
      </c>
      <c r="E266" s="85">
        <f t="shared" si="70"/>
        <v>0</v>
      </c>
      <c r="F266" s="85">
        <f t="shared" si="70"/>
        <v>0</v>
      </c>
      <c r="G266" s="85">
        <f t="shared" si="70"/>
        <v>0</v>
      </c>
      <c r="H266" s="85">
        <f>SUM(H267:H268)</f>
        <v>0</v>
      </c>
      <c r="I266" s="85">
        <f>SUM(I267:I268)</f>
        <v>0</v>
      </c>
      <c r="J266" s="85">
        <f t="shared" si="70"/>
        <v>0</v>
      </c>
      <c r="K266" s="85">
        <f t="shared" si="70"/>
        <v>0</v>
      </c>
      <c r="L266" s="89">
        <f t="shared" si="70"/>
        <v>0</v>
      </c>
    </row>
    <row r="267" spans="1:12" x14ac:dyDescent="0.25">
      <c r="A267" s="90">
        <v>8221</v>
      </c>
      <c r="B267" s="105" t="s">
        <v>177</v>
      </c>
      <c r="C267" s="117">
        <v>0</v>
      </c>
      <c r="D267" s="148">
        <v>0</v>
      </c>
      <c r="E267" s="86">
        <v>0</v>
      </c>
      <c r="F267" s="86">
        <v>0</v>
      </c>
      <c r="G267" s="86">
        <v>0</v>
      </c>
      <c r="H267" s="86">
        <v>0</v>
      </c>
      <c r="I267" s="86">
        <v>0</v>
      </c>
      <c r="J267" s="86">
        <v>0</v>
      </c>
      <c r="K267" s="86">
        <v>0</v>
      </c>
      <c r="L267" s="93">
        <v>0</v>
      </c>
    </row>
    <row r="268" spans="1:12" x14ac:dyDescent="0.25">
      <c r="A268" s="90">
        <v>8222</v>
      </c>
      <c r="B268" s="105" t="s">
        <v>178</v>
      </c>
      <c r="C268" s="117">
        <v>0</v>
      </c>
      <c r="D268" s="148">
        <v>0</v>
      </c>
      <c r="E268" s="86">
        <v>0</v>
      </c>
      <c r="F268" s="86">
        <v>0</v>
      </c>
      <c r="G268" s="86">
        <v>0</v>
      </c>
      <c r="H268" s="86">
        <v>0</v>
      </c>
      <c r="I268" s="86">
        <v>0</v>
      </c>
      <c r="J268" s="86">
        <v>0</v>
      </c>
      <c r="K268" s="86">
        <v>0</v>
      </c>
      <c r="L268" s="93">
        <v>0</v>
      </c>
    </row>
    <row r="269" spans="1:12" x14ac:dyDescent="0.25">
      <c r="A269" s="88">
        <v>823</v>
      </c>
      <c r="B269" s="103" t="s">
        <v>604</v>
      </c>
      <c r="C269" s="115">
        <f t="shared" ref="C269:L269" si="71">SUM(C270:C271)</f>
        <v>0</v>
      </c>
      <c r="D269" s="147">
        <f t="shared" si="71"/>
        <v>0</v>
      </c>
      <c r="E269" s="85">
        <f t="shared" si="71"/>
        <v>0</v>
      </c>
      <c r="F269" s="85">
        <f t="shared" si="71"/>
        <v>0</v>
      </c>
      <c r="G269" s="85">
        <f t="shared" si="71"/>
        <v>0</v>
      </c>
      <c r="H269" s="85">
        <f>SUM(H270:H271)</f>
        <v>0</v>
      </c>
      <c r="I269" s="85">
        <f>SUM(I270:I271)</f>
        <v>0</v>
      </c>
      <c r="J269" s="85">
        <f t="shared" si="71"/>
        <v>0</v>
      </c>
      <c r="K269" s="85">
        <f t="shared" si="71"/>
        <v>0</v>
      </c>
      <c r="L269" s="89">
        <f t="shared" si="71"/>
        <v>0</v>
      </c>
    </row>
    <row r="270" spans="1:12" x14ac:dyDescent="0.25">
      <c r="A270" s="90">
        <v>8231</v>
      </c>
      <c r="B270" s="105" t="s">
        <v>179</v>
      </c>
      <c r="C270" s="117">
        <v>0</v>
      </c>
      <c r="D270" s="148">
        <v>0</v>
      </c>
      <c r="E270" s="86">
        <v>0</v>
      </c>
      <c r="F270" s="86">
        <v>0</v>
      </c>
      <c r="G270" s="86">
        <v>0</v>
      </c>
      <c r="H270" s="86">
        <v>0</v>
      </c>
      <c r="I270" s="86">
        <v>0</v>
      </c>
      <c r="J270" s="86">
        <v>0</v>
      </c>
      <c r="K270" s="86">
        <v>0</v>
      </c>
      <c r="L270" s="93">
        <v>0</v>
      </c>
    </row>
    <row r="271" spans="1:12" x14ac:dyDescent="0.25">
      <c r="A271" s="90">
        <v>8232</v>
      </c>
      <c r="B271" s="105" t="s">
        <v>180</v>
      </c>
      <c r="C271" s="117">
        <v>0</v>
      </c>
      <c r="D271" s="148">
        <v>0</v>
      </c>
      <c r="E271" s="86">
        <v>0</v>
      </c>
      <c r="F271" s="86">
        <v>0</v>
      </c>
      <c r="G271" s="86">
        <v>0</v>
      </c>
      <c r="H271" s="86">
        <v>0</v>
      </c>
      <c r="I271" s="86">
        <v>0</v>
      </c>
      <c r="J271" s="86">
        <v>0</v>
      </c>
      <c r="K271" s="86">
        <v>0</v>
      </c>
      <c r="L271" s="93">
        <v>0</v>
      </c>
    </row>
    <row r="272" spans="1:12" x14ac:dyDescent="0.25">
      <c r="A272" s="88">
        <v>824</v>
      </c>
      <c r="B272" s="103" t="s">
        <v>605</v>
      </c>
      <c r="C272" s="115">
        <f t="shared" ref="C272:L272" si="72">SUM(C273:C274)</f>
        <v>0</v>
      </c>
      <c r="D272" s="147">
        <f t="shared" si="72"/>
        <v>0</v>
      </c>
      <c r="E272" s="85">
        <f t="shared" si="72"/>
        <v>0</v>
      </c>
      <c r="F272" s="85">
        <f t="shared" si="72"/>
        <v>0</v>
      </c>
      <c r="G272" s="85">
        <f t="shared" si="72"/>
        <v>0</v>
      </c>
      <c r="H272" s="85">
        <f>SUM(H273:H274)</f>
        <v>0</v>
      </c>
      <c r="I272" s="85">
        <f>SUM(I273:I274)</f>
        <v>0</v>
      </c>
      <c r="J272" s="85">
        <f t="shared" si="72"/>
        <v>0</v>
      </c>
      <c r="K272" s="85">
        <f t="shared" si="72"/>
        <v>0</v>
      </c>
      <c r="L272" s="89">
        <f t="shared" si="72"/>
        <v>0</v>
      </c>
    </row>
    <row r="273" spans="1:12" x14ac:dyDescent="0.25">
      <c r="A273" s="90">
        <v>8241</v>
      </c>
      <c r="B273" s="105" t="s">
        <v>539</v>
      </c>
      <c r="C273" s="117">
        <v>0</v>
      </c>
      <c r="D273" s="148">
        <v>0</v>
      </c>
      <c r="E273" s="86">
        <v>0</v>
      </c>
      <c r="F273" s="86">
        <v>0</v>
      </c>
      <c r="G273" s="86">
        <v>0</v>
      </c>
      <c r="H273" s="86">
        <v>0</v>
      </c>
      <c r="I273" s="86">
        <v>0</v>
      </c>
      <c r="J273" s="86">
        <v>0</v>
      </c>
      <c r="K273" s="86">
        <v>0</v>
      </c>
      <c r="L273" s="93">
        <v>0</v>
      </c>
    </row>
    <row r="274" spans="1:12" x14ac:dyDescent="0.25">
      <c r="A274" s="90">
        <v>8242</v>
      </c>
      <c r="B274" s="105" t="s">
        <v>540</v>
      </c>
      <c r="C274" s="117">
        <v>0</v>
      </c>
      <c r="D274" s="148">
        <v>0</v>
      </c>
      <c r="E274" s="86">
        <v>0</v>
      </c>
      <c r="F274" s="86">
        <v>0</v>
      </c>
      <c r="G274" s="86">
        <v>0</v>
      </c>
      <c r="H274" s="86">
        <v>0</v>
      </c>
      <c r="I274" s="86">
        <v>0</v>
      </c>
      <c r="J274" s="86">
        <v>0</v>
      </c>
      <c r="K274" s="86">
        <v>0</v>
      </c>
      <c r="L274" s="93">
        <v>0</v>
      </c>
    </row>
    <row r="275" spans="1:12" x14ac:dyDescent="0.25">
      <c r="A275" s="88">
        <v>83</v>
      </c>
      <c r="B275" s="103" t="s">
        <v>606</v>
      </c>
      <c r="C275" s="115">
        <f t="shared" ref="C275:L275" si="73">C276+C280+C282+C285</f>
        <v>0</v>
      </c>
      <c r="D275" s="147">
        <f t="shared" si="73"/>
        <v>0</v>
      </c>
      <c r="E275" s="85">
        <f t="shared" si="73"/>
        <v>0</v>
      </c>
      <c r="F275" s="85">
        <f t="shared" si="73"/>
        <v>0</v>
      </c>
      <c r="G275" s="85">
        <f t="shared" si="73"/>
        <v>0</v>
      </c>
      <c r="H275" s="85">
        <f t="shared" si="73"/>
        <v>0</v>
      </c>
      <c r="I275" s="85">
        <f t="shared" si="73"/>
        <v>0</v>
      </c>
      <c r="J275" s="85">
        <f t="shared" si="73"/>
        <v>0</v>
      </c>
      <c r="K275" s="85">
        <f t="shared" si="73"/>
        <v>0</v>
      </c>
      <c r="L275" s="89">
        <f t="shared" si="73"/>
        <v>0</v>
      </c>
    </row>
    <row r="276" spans="1:12" ht="24" customHeight="1" x14ac:dyDescent="0.25">
      <c r="A276" s="88">
        <v>831</v>
      </c>
      <c r="B276" s="103" t="s">
        <v>607</v>
      </c>
      <c r="C276" s="115">
        <f t="shared" ref="C276:L276" si="74">SUM(C277:C279)</f>
        <v>0</v>
      </c>
      <c r="D276" s="147">
        <f t="shared" si="74"/>
        <v>0</v>
      </c>
      <c r="E276" s="85">
        <f t="shared" si="74"/>
        <v>0</v>
      </c>
      <c r="F276" s="85">
        <f t="shared" si="74"/>
        <v>0</v>
      </c>
      <c r="G276" s="85">
        <f t="shared" si="74"/>
        <v>0</v>
      </c>
      <c r="H276" s="85">
        <f>SUM(H277:H279)</f>
        <v>0</v>
      </c>
      <c r="I276" s="85">
        <f>SUM(I277:I279)</f>
        <v>0</v>
      </c>
      <c r="J276" s="85">
        <f t="shared" si="74"/>
        <v>0</v>
      </c>
      <c r="K276" s="85">
        <f t="shared" si="74"/>
        <v>0</v>
      </c>
      <c r="L276" s="89">
        <f t="shared" si="74"/>
        <v>0</v>
      </c>
    </row>
    <row r="277" spans="1:12" x14ac:dyDescent="0.25">
      <c r="A277" s="90">
        <v>8312</v>
      </c>
      <c r="B277" s="105" t="s">
        <v>181</v>
      </c>
      <c r="C277" s="117">
        <v>0</v>
      </c>
      <c r="D277" s="148">
        <v>0</v>
      </c>
      <c r="E277" s="86">
        <v>0</v>
      </c>
      <c r="F277" s="86">
        <v>0</v>
      </c>
      <c r="G277" s="86">
        <v>0</v>
      </c>
      <c r="H277" s="86">
        <v>0</v>
      </c>
      <c r="I277" s="86">
        <v>0</v>
      </c>
      <c r="J277" s="86">
        <v>0</v>
      </c>
      <c r="K277" s="86">
        <v>0</v>
      </c>
      <c r="L277" s="93">
        <v>0</v>
      </c>
    </row>
    <row r="278" spans="1:12" x14ac:dyDescent="0.25">
      <c r="A278" s="90">
        <v>8313</v>
      </c>
      <c r="B278" s="105" t="s">
        <v>182</v>
      </c>
      <c r="C278" s="117">
        <v>0</v>
      </c>
      <c r="D278" s="148">
        <v>0</v>
      </c>
      <c r="E278" s="86">
        <v>0</v>
      </c>
      <c r="F278" s="86">
        <v>0</v>
      </c>
      <c r="G278" s="86">
        <v>0</v>
      </c>
      <c r="H278" s="86">
        <v>0</v>
      </c>
      <c r="I278" s="86">
        <v>0</v>
      </c>
      <c r="J278" s="86">
        <v>0</v>
      </c>
      <c r="K278" s="86">
        <v>0</v>
      </c>
      <c r="L278" s="93">
        <v>0</v>
      </c>
    </row>
    <row r="279" spans="1:12" x14ac:dyDescent="0.25">
      <c r="A279" s="90">
        <v>8314</v>
      </c>
      <c r="B279" s="105" t="s">
        <v>183</v>
      </c>
      <c r="C279" s="117">
        <v>0</v>
      </c>
      <c r="D279" s="148">
        <v>0</v>
      </c>
      <c r="E279" s="86">
        <v>0</v>
      </c>
      <c r="F279" s="86">
        <v>0</v>
      </c>
      <c r="G279" s="86">
        <v>0</v>
      </c>
      <c r="H279" s="86">
        <v>0</v>
      </c>
      <c r="I279" s="86">
        <v>0</v>
      </c>
      <c r="J279" s="86">
        <v>0</v>
      </c>
      <c r="K279" s="86">
        <v>0</v>
      </c>
      <c r="L279" s="93">
        <v>0</v>
      </c>
    </row>
    <row r="280" spans="1:12" ht="24" customHeight="1" x14ac:dyDescent="0.25">
      <c r="A280" s="88">
        <v>832</v>
      </c>
      <c r="B280" s="103" t="s">
        <v>608</v>
      </c>
      <c r="C280" s="115">
        <f t="shared" ref="C280:L280" si="75">C281</f>
        <v>0</v>
      </c>
      <c r="D280" s="147">
        <f t="shared" si="75"/>
        <v>0</v>
      </c>
      <c r="E280" s="85">
        <f t="shared" si="75"/>
        <v>0</v>
      </c>
      <c r="F280" s="85">
        <f t="shared" si="75"/>
        <v>0</v>
      </c>
      <c r="G280" s="85">
        <f t="shared" si="75"/>
        <v>0</v>
      </c>
      <c r="H280" s="85">
        <f t="shared" si="75"/>
        <v>0</v>
      </c>
      <c r="I280" s="85">
        <f t="shared" si="75"/>
        <v>0</v>
      </c>
      <c r="J280" s="85">
        <f t="shared" si="75"/>
        <v>0</v>
      </c>
      <c r="K280" s="85">
        <f t="shared" si="75"/>
        <v>0</v>
      </c>
      <c r="L280" s="89">
        <f t="shared" si="75"/>
        <v>0</v>
      </c>
    </row>
    <row r="281" spans="1:12" x14ac:dyDescent="0.25">
      <c r="A281" s="94">
        <v>8321</v>
      </c>
      <c r="B281" s="110" t="s">
        <v>184</v>
      </c>
      <c r="C281" s="118"/>
      <c r="D281" s="149"/>
      <c r="E281" s="11"/>
      <c r="F281" s="11"/>
      <c r="G281" s="11"/>
      <c r="H281" s="11"/>
      <c r="I281" s="11"/>
      <c r="J281" s="11"/>
      <c r="K281" s="11"/>
      <c r="L281" s="129">
        <f>+C281</f>
        <v>0</v>
      </c>
    </row>
    <row r="282" spans="1:12" ht="24" customHeight="1" x14ac:dyDescent="0.25">
      <c r="A282" s="88">
        <v>833</v>
      </c>
      <c r="B282" s="103" t="s">
        <v>609</v>
      </c>
      <c r="C282" s="115">
        <f t="shared" ref="C282:L282" si="76">SUM(C283:C284)</f>
        <v>0</v>
      </c>
      <c r="D282" s="147">
        <f t="shared" si="76"/>
        <v>0</v>
      </c>
      <c r="E282" s="85">
        <f t="shared" si="76"/>
        <v>0</v>
      </c>
      <c r="F282" s="85">
        <f t="shared" si="76"/>
        <v>0</v>
      </c>
      <c r="G282" s="85">
        <f t="shared" si="76"/>
        <v>0</v>
      </c>
      <c r="H282" s="85">
        <f>SUM(H283:H284)</f>
        <v>0</v>
      </c>
      <c r="I282" s="85">
        <f>SUM(I283:I284)</f>
        <v>0</v>
      </c>
      <c r="J282" s="85">
        <f t="shared" si="76"/>
        <v>0</v>
      </c>
      <c r="K282" s="85">
        <f t="shared" si="76"/>
        <v>0</v>
      </c>
      <c r="L282" s="89">
        <f t="shared" si="76"/>
        <v>0</v>
      </c>
    </row>
    <row r="283" spans="1:12" ht="24" customHeight="1" x14ac:dyDescent="0.25">
      <c r="A283" s="90">
        <v>8331</v>
      </c>
      <c r="B283" s="105" t="s">
        <v>541</v>
      </c>
      <c r="C283" s="117">
        <v>0</v>
      </c>
      <c r="D283" s="148">
        <v>0</v>
      </c>
      <c r="E283" s="86">
        <v>0</v>
      </c>
      <c r="F283" s="86">
        <v>0</v>
      </c>
      <c r="G283" s="86">
        <v>0</v>
      </c>
      <c r="H283" s="86">
        <v>0</v>
      </c>
      <c r="I283" s="86">
        <v>0</v>
      </c>
      <c r="J283" s="86">
        <v>0</v>
      </c>
      <c r="K283" s="86">
        <v>0</v>
      </c>
      <c r="L283" s="93">
        <v>0</v>
      </c>
    </row>
    <row r="284" spans="1:12" x14ac:dyDescent="0.25">
      <c r="A284" s="90">
        <v>8332</v>
      </c>
      <c r="B284" s="105" t="s">
        <v>542</v>
      </c>
      <c r="C284" s="117">
        <v>0</v>
      </c>
      <c r="D284" s="148">
        <v>0</v>
      </c>
      <c r="E284" s="86">
        <v>0</v>
      </c>
      <c r="F284" s="86">
        <v>0</v>
      </c>
      <c r="G284" s="86">
        <v>0</v>
      </c>
      <c r="H284" s="86">
        <v>0</v>
      </c>
      <c r="I284" s="86">
        <v>0</v>
      </c>
      <c r="J284" s="86">
        <v>0</v>
      </c>
      <c r="K284" s="86">
        <v>0</v>
      </c>
      <c r="L284" s="93">
        <v>0</v>
      </c>
    </row>
    <row r="285" spans="1:12" ht="24" customHeight="1" x14ac:dyDescent="0.25">
      <c r="A285" s="88">
        <v>834</v>
      </c>
      <c r="B285" s="103" t="s">
        <v>610</v>
      </c>
      <c r="C285" s="115">
        <f t="shared" ref="C285:L285" si="77">SUM(C286+C287)</f>
        <v>0</v>
      </c>
      <c r="D285" s="147">
        <f t="shared" si="77"/>
        <v>0</v>
      </c>
      <c r="E285" s="85">
        <f t="shared" si="77"/>
        <v>0</v>
      </c>
      <c r="F285" s="85">
        <f t="shared" si="77"/>
        <v>0</v>
      </c>
      <c r="G285" s="85">
        <f t="shared" si="77"/>
        <v>0</v>
      </c>
      <c r="H285" s="85">
        <f t="shared" si="77"/>
        <v>0</v>
      </c>
      <c r="I285" s="85">
        <f t="shared" si="77"/>
        <v>0</v>
      </c>
      <c r="J285" s="85">
        <f t="shared" si="77"/>
        <v>0</v>
      </c>
      <c r="K285" s="85">
        <f t="shared" si="77"/>
        <v>0</v>
      </c>
      <c r="L285" s="89">
        <f t="shared" si="77"/>
        <v>0</v>
      </c>
    </row>
    <row r="286" spans="1:12" x14ac:dyDescent="0.25">
      <c r="A286" s="94">
        <v>8341</v>
      </c>
      <c r="B286" s="110" t="s">
        <v>543</v>
      </c>
      <c r="C286" s="118"/>
      <c r="D286" s="149"/>
      <c r="E286" s="11"/>
      <c r="F286" s="11"/>
      <c r="G286" s="11"/>
      <c r="H286" s="11"/>
      <c r="I286" s="11"/>
      <c r="J286" s="11"/>
      <c r="K286" s="11"/>
      <c r="L286" s="129">
        <f>+C286</f>
        <v>0</v>
      </c>
    </row>
    <row r="287" spans="1:12" x14ac:dyDescent="0.25">
      <c r="A287" s="90">
        <v>8342</v>
      </c>
      <c r="B287" s="105" t="s">
        <v>186</v>
      </c>
      <c r="C287" s="117">
        <v>0</v>
      </c>
      <c r="D287" s="148">
        <v>0</v>
      </c>
      <c r="E287" s="86">
        <v>0</v>
      </c>
      <c r="F287" s="86">
        <v>0</v>
      </c>
      <c r="G287" s="86">
        <v>0</v>
      </c>
      <c r="H287" s="86">
        <v>0</v>
      </c>
      <c r="I287" s="86">
        <v>0</v>
      </c>
      <c r="J287" s="86">
        <v>0</v>
      </c>
      <c r="K287" s="86">
        <v>0</v>
      </c>
      <c r="L287" s="93">
        <v>0</v>
      </c>
    </row>
    <row r="288" spans="1:12" x14ac:dyDescent="0.25">
      <c r="A288" s="88">
        <v>84</v>
      </c>
      <c r="B288" s="103" t="s">
        <v>611</v>
      </c>
      <c r="C288" s="115">
        <f t="shared" ref="C288:L288" si="78">C289+C294+C298+C300+C307+C312</f>
        <v>0</v>
      </c>
      <c r="D288" s="147">
        <f t="shared" si="78"/>
        <v>0</v>
      </c>
      <c r="E288" s="85">
        <f t="shared" si="78"/>
        <v>0</v>
      </c>
      <c r="F288" s="85">
        <f t="shared" si="78"/>
        <v>0</v>
      </c>
      <c r="G288" s="85">
        <f t="shared" si="78"/>
        <v>0</v>
      </c>
      <c r="H288" s="85">
        <f t="shared" si="78"/>
        <v>0</v>
      </c>
      <c r="I288" s="85">
        <f t="shared" si="78"/>
        <v>0</v>
      </c>
      <c r="J288" s="85">
        <f t="shared" si="78"/>
        <v>0</v>
      </c>
      <c r="K288" s="85">
        <f t="shared" si="78"/>
        <v>0</v>
      </c>
      <c r="L288" s="89">
        <f t="shared" si="78"/>
        <v>0</v>
      </c>
    </row>
    <row r="289" spans="1:12" ht="24" customHeight="1" x14ac:dyDescent="0.25">
      <c r="A289" s="88">
        <v>841</v>
      </c>
      <c r="B289" s="103" t="s">
        <v>612</v>
      </c>
      <c r="C289" s="115">
        <f t="shared" ref="C289:L289" si="79">SUM(C290:C293)</f>
        <v>0</v>
      </c>
      <c r="D289" s="147">
        <f t="shared" si="79"/>
        <v>0</v>
      </c>
      <c r="E289" s="85">
        <f t="shared" si="79"/>
        <v>0</v>
      </c>
      <c r="F289" s="85">
        <f t="shared" si="79"/>
        <v>0</v>
      </c>
      <c r="G289" s="85">
        <f t="shared" si="79"/>
        <v>0</v>
      </c>
      <c r="H289" s="85">
        <f>SUM(H290:H293)</f>
        <v>0</v>
      </c>
      <c r="I289" s="85">
        <f>SUM(I290:I293)</f>
        <v>0</v>
      </c>
      <c r="J289" s="85">
        <f t="shared" si="79"/>
        <v>0</v>
      </c>
      <c r="K289" s="85">
        <f t="shared" si="79"/>
        <v>0</v>
      </c>
      <c r="L289" s="89">
        <f t="shared" si="79"/>
        <v>0</v>
      </c>
    </row>
    <row r="290" spans="1:12" x14ac:dyDescent="0.25">
      <c r="A290" s="90">
        <v>8413</v>
      </c>
      <c r="B290" s="105" t="s">
        <v>544</v>
      </c>
      <c r="C290" s="117">
        <v>0</v>
      </c>
      <c r="D290" s="148">
        <v>0</v>
      </c>
      <c r="E290" s="86">
        <v>0</v>
      </c>
      <c r="F290" s="86">
        <v>0</v>
      </c>
      <c r="G290" s="86">
        <v>0</v>
      </c>
      <c r="H290" s="86">
        <v>0</v>
      </c>
      <c r="I290" s="86">
        <v>0</v>
      </c>
      <c r="J290" s="86">
        <v>0</v>
      </c>
      <c r="K290" s="86">
        <v>0</v>
      </c>
      <c r="L290" s="93">
        <v>0</v>
      </c>
    </row>
    <row r="291" spans="1:12" x14ac:dyDescent="0.25">
      <c r="A291" s="90">
        <v>8414</v>
      </c>
      <c r="B291" s="105" t="s">
        <v>545</v>
      </c>
      <c r="C291" s="117">
        <v>0</v>
      </c>
      <c r="D291" s="148">
        <v>0</v>
      </c>
      <c r="E291" s="86">
        <v>0</v>
      </c>
      <c r="F291" s="86">
        <v>0</v>
      </c>
      <c r="G291" s="86">
        <v>0</v>
      </c>
      <c r="H291" s="86">
        <v>0</v>
      </c>
      <c r="I291" s="86">
        <v>0</v>
      </c>
      <c r="J291" s="86">
        <v>0</v>
      </c>
      <c r="K291" s="86">
        <v>0</v>
      </c>
      <c r="L291" s="93">
        <v>0</v>
      </c>
    </row>
    <row r="292" spans="1:12" x14ac:dyDescent="0.25">
      <c r="A292" s="90">
        <v>8415</v>
      </c>
      <c r="B292" s="105" t="s">
        <v>546</v>
      </c>
      <c r="C292" s="117">
        <v>0</v>
      </c>
      <c r="D292" s="148">
        <v>0</v>
      </c>
      <c r="E292" s="86">
        <v>0</v>
      </c>
      <c r="F292" s="86">
        <v>0</v>
      </c>
      <c r="G292" s="86">
        <v>0</v>
      </c>
      <c r="H292" s="86">
        <v>0</v>
      </c>
      <c r="I292" s="86">
        <v>0</v>
      </c>
      <c r="J292" s="86">
        <v>0</v>
      </c>
      <c r="K292" s="86">
        <v>0</v>
      </c>
      <c r="L292" s="93">
        <v>0</v>
      </c>
    </row>
    <row r="293" spans="1:12" x14ac:dyDescent="0.25">
      <c r="A293" s="90">
        <v>8416</v>
      </c>
      <c r="B293" s="105" t="s">
        <v>547</v>
      </c>
      <c r="C293" s="117">
        <v>0</v>
      </c>
      <c r="D293" s="148">
        <v>0</v>
      </c>
      <c r="E293" s="86">
        <v>0</v>
      </c>
      <c r="F293" s="86">
        <v>0</v>
      </c>
      <c r="G293" s="86">
        <v>0</v>
      </c>
      <c r="H293" s="86">
        <v>0</v>
      </c>
      <c r="I293" s="86">
        <v>0</v>
      </c>
      <c r="J293" s="86">
        <v>0</v>
      </c>
      <c r="K293" s="86">
        <v>0</v>
      </c>
      <c r="L293" s="93">
        <v>0</v>
      </c>
    </row>
    <row r="294" spans="1:12" ht="24" customHeight="1" x14ac:dyDescent="0.25">
      <c r="A294" s="88">
        <v>842</v>
      </c>
      <c r="B294" s="103" t="s">
        <v>613</v>
      </c>
      <c r="C294" s="115">
        <f t="shared" ref="C294:L294" si="80">SUM(C295+C296+C297)</f>
        <v>0</v>
      </c>
      <c r="D294" s="147">
        <f t="shared" si="80"/>
        <v>0</v>
      </c>
      <c r="E294" s="85">
        <f t="shared" si="80"/>
        <v>0</v>
      </c>
      <c r="F294" s="85">
        <f t="shared" si="80"/>
        <v>0</v>
      </c>
      <c r="G294" s="85">
        <f t="shared" si="80"/>
        <v>0</v>
      </c>
      <c r="H294" s="85">
        <f t="shared" si="80"/>
        <v>0</v>
      </c>
      <c r="I294" s="85">
        <f t="shared" si="80"/>
        <v>0</v>
      </c>
      <c r="J294" s="85">
        <f t="shared" si="80"/>
        <v>0</v>
      </c>
      <c r="K294" s="85">
        <f t="shared" si="80"/>
        <v>0</v>
      </c>
      <c r="L294" s="89">
        <f t="shared" si="80"/>
        <v>0</v>
      </c>
    </row>
    <row r="295" spans="1:12" x14ac:dyDescent="0.25">
      <c r="A295" s="94">
        <v>8422</v>
      </c>
      <c r="B295" s="110" t="s">
        <v>548</v>
      </c>
      <c r="C295" s="118"/>
      <c r="D295" s="149"/>
      <c r="E295" s="11"/>
      <c r="F295" s="11"/>
      <c r="G295" s="11"/>
      <c r="H295" s="11"/>
      <c r="I295" s="11"/>
      <c r="J295" s="11"/>
      <c r="K295" s="11"/>
      <c r="L295" s="129">
        <f>+C295</f>
        <v>0</v>
      </c>
    </row>
    <row r="296" spans="1:12" x14ac:dyDescent="0.25">
      <c r="A296" s="90">
        <v>8423</v>
      </c>
      <c r="B296" s="105" t="s">
        <v>549</v>
      </c>
      <c r="C296" s="117">
        <v>0</v>
      </c>
      <c r="D296" s="148">
        <v>0</v>
      </c>
      <c r="E296" s="86">
        <v>0</v>
      </c>
      <c r="F296" s="86">
        <v>0</v>
      </c>
      <c r="G296" s="86">
        <v>0</v>
      </c>
      <c r="H296" s="86">
        <v>0</v>
      </c>
      <c r="I296" s="86">
        <v>0</v>
      </c>
      <c r="J296" s="86">
        <v>0</v>
      </c>
      <c r="K296" s="86">
        <v>0</v>
      </c>
      <c r="L296" s="93">
        <v>0</v>
      </c>
    </row>
    <row r="297" spans="1:12" x14ac:dyDescent="0.25">
      <c r="A297" s="94">
        <v>8424</v>
      </c>
      <c r="B297" s="110" t="s">
        <v>550</v>
      </c>
      <c r="C297" s="118"/>
      <c r="D297" s="149"/>
      <c r="E297" s="11"/>
      <c r="F297" s="11"/>
      <c r="G297" s="11"/>
      <c r="H297" s="11"/>
      <c r="I297" s="11"/>
      <c r="J297" s="11"/>
      <c r="K297" s="11"/>
      <c r="L297" s="129">
        <f>+C297</f>
        <v>0</v>
      </c>
    </row>
    <row r="298" spans="1:12" x14ac:dyDescent="0.25">
      <c r="A298" s="88">
        <v>843</v>
      </c>
      <c r="B298" s="103" t="s">
        <v>551</v>
      </c>
      <c r="C298" s="115">
        <f t="shared" ref="C298:L298" si="81">C299</f>
        <v>0</v>
      </c>
      <c r="D298" s="147">
        <f t="shared" si="81"/>
        <v>0</v>
      </c>
      <c r="E298" s="85">
        <f t="shared" si="81"/>
        <v>0</v>
      </c>
      <c r="F298" s="85">
        <f t="shared" si="81"/>
        <v>0</v>
      </c>
      <c r="G298" s="85">
        <f t="shared" si="81"/>
        <v>0</v>
      </c>
      <c r="H298" s="85">
        <f t="shared" si="81"/>
        <v>0</v>
      </c>
      <c r="I298" s="85">
        <f t="shared" si="81"/>
        <v>0</v>
      </c>
      <c r="J298" s="85">
        <f t="shared" si="81"/>
        <v>0</v>
      </c>
      <c r="K298" s="85">
        <f t="shared" si="81"/>
        <v>0</v>
      </c>
      <c r="L298" s="89">
        <f t="shared" si="81"/>
        <v>0</v>
      </c>
    </row>
    <row r="299" spans="1:12" x14ac:dyDescent="0.25">
      <c r="A299" s="94">
        <v>8431</v>
      </c>
      <c r="B299" s="110" t="s">
        <v>551</v>
      </c>
      <c r="C299" s="118"/>
      <c r="D299" s="149"/>
      <c r="E299" s="11"/>
      <c r="F299" s="11"/>
      <c r="G299" s="11"/>
      <c r="H299" s="11"/>
      <c r="I299" s="11"/>
      <c r="J299" s="11"/>
      <c r="K299" s="11"/>
      <c r="L299" s="129">
        <f>+C299</f>
        <v>0</v>
      </c>
    </row>
    <row r="300" spans="1:12" ht="24" customHeight="1" x14ac:dyDescent="0.25">
      <c r="A300" s="88">
        <v>844</v>
      </c>
      <c r="B300" s="103" t="s">
        <v>614</v>
      </c>
      <c r="C300" s="115">
        <f t="shared" ref="C300:L300" si="82">SUM(C301+C302+C303+C304+C305+C306)</f>
        <v>0</v>
      </c>
      <c r="D300" s="147">
        <f t="shared" si="82"/>
        <v>0</v>
      </c>
      <c r="E300" s="85">
        <f t="shared" si="82"/>
        <v>0</v>
      </c>
      <c r="F300" s="85">
        <f t="shared" si="82"/>
        <v>0</v>
      </c>
      <c r="G300" s="85">
        <f t="shared" si="82"/>
        <v>0</v>
      </c>
      <c r="H300" s="85">
        <f t="shared" si="82"/>
        <v>0</v>
      </c>
      <c r="I300" s="85">
        <f t="shared" si="82"/>
        <v>0</v>
      </c>
      <c r="J300" s="85">
        <f t="shared" si="82"/>
        <v>0</v>
      </c>
      <c r="K300" s="85">
        <f t="shared" si="82"/>
        <v>0</v>
      </c>
      <c r="L300" s="89">
        <f t="shared" si="82"/>
        <v>0</v>
      </c>
    </row>
    <row r="301" spans="1:12" ht="15" customHeight="1" x14ac:dyDescent="0.25">
      <c r="A301" s="94">
        <v>8443</v>
      </c>
      <c r="B301" s="110" t="s">
        <v>552</v>
      </c>
      <c r="C301" s="121"/>
      <c r="D301" s="149"/>
      <c r="E301" s="11"/>
      <c r="F301" s="11"/>
      <c r="G301" s="11"/>
      <c r="H301" s="11"/>
      <c r="I301" s="11"/>
      <c r="J301" s="11"/>
      <c r="K301" s="11"/>
      <c r="L301" s="129">
        <f>+C301</f>
        <v>0</v>
      </c>
    </row>
    <row r="302" spans="1:12" x14ac:dyDescent="0.25">
      <c r="A302" s="90">
        <v>8444</v>
      </c>
      <c r="B302" s="105" t="s">
        <v>553</v>
      </c>
      <c r="C302" s="117">
        <v>0</v>
      </c>
      <c r="D302" s="148">
        <v>0</v>
      </c>
      <c r="E302" s="86">
        <v>0</v>
      </c>
      <c r="F302" s="86">
        <v>0</v>
      </c>
      <c r="G302" s="86">
        <v>0</v>
      </c>
      <c r="H302" s="86">
        <v>0</v>
      </c>
      <c r="I302" s="86">
        <v>0</v>
      </c>
      <c r="J302" s="86">
        <v>0</v>
      </c>
      <c r="K302" s="86">
        <v>0</v>
      </c>
      <c r="L302" s="93">
        <v>0</v>
      </c>
    </row>
    <row r="303" spans="1:12" x14ac:dyDescent="0.25">
      <c r="A303" s="90">
        <v>8445</v>
      </c>
      <c r="B303" s="105" t="s">
        <v>554</v>
      </c>
      <c r="C303" s="117">
        <v>0</v>
      </c>
      <c r="D303" s="148">
        <v>0</v>
      </c>
      <c r="E303" s="86">
        <v>0</v>
      </c>
      <c r="F303" s="86">
        <v>0</v>
      </c>
      <c r="G303" s="86">
        <v>0</v>
      </c>
      <c r="H303" s="86">
        <v>0</v>
      </c>
      <c r="I303" s="86">
        <v>0</v>
      </c>
      <c r="J303" s="86">
        <v>0</v>
      </c>
      <c r="K303" s="86">
        <v>0</v>
      </c>
      <c r="L303" s="93">
        <v>0</v>
      </c>
    </row>
    <row r="304" spans="1:12" x14ac:dyDescent="0.25">
      <c r="A304" s="90">
        <v>8446</v>
      </c>
      <c r="B304" s="105" t="s">
        <v>555</v>
      </c>
      <c r="C304" s="117">
        <v>0</v>
      </c>
      <c r="D304" s="148">
        <v>0</v>
      </c>
      <c r="E304" s="86">
        <v>0</v>
      </c>
      <c r="F304" s="86">
        <v>0</v>
      </c>
      <c r="G304" s="86">
        <v>0</v>
      </c>
      <c r="H304" s="86">
        <v>0</v>
      </c>
      <c r="I304" s="86">
        <v>0</v>
      </c>
      <c r="J304" s="86">
        <v>0</v>
      </c>
      <c r="K304" s="86">
        <v>0</v>
      </c>
      <c r="L304" s="93">
        <v>0</v>
      </c>
    </row>
    <row r="305" spans="1:12" x14ac:dyDescent="0.25">
      <c r="A305" s="90">
        <v>8447</v>
      </c>
      <c r="B305" s="105" t="s">
        <v>556</v>
      </c>
      <c r="C305" s="117">
        <v>0</v>
      </c>
      <c r="D305" s="148">
        <v>0</v>
      </c>
      <c r="E305" s="86">
        <v>0</v>
      </c>
      <c r="F305" s="86">
        <v>0</v>
      </c>
      <c r="G305" s="86">
        <v>0</v>
      </c>
      <c r="H305" s="86">
        <v>0</v>
      </c>
      <c r="I305" s="86">
        <v>0</v>
      </c>
      <c r="J305" s="86">
        <v>0</v>
      </c>
      <c r="K305" s="86">
        <v>0</v>
      </c>
      <c r="L305" s="93">
        <v>0</v>
      </c>
    </row>
    <row r="306" spans="1:12" x14ac:dyDescent="0.25">
      <c r="A306" s="90">
        <v>8448</v>
      </c>
      <c r="B306" s="105" t="s">
        <v>557</v>
      </c>
      <c r="C306" s="117">
        <v>0</v>
      </c>
      <c r="D306" s="148">
        <v>0</v>
      </c>
      <c r="E306" s="86">
        <v>0</v>
      </c>
      <c r="F306" s="86">
        <v>0</v>
      </c>
      <c r="G306" s="86">
        <v>0</v>
      </c>
      <c r="H306" s="86">
        <v>0</v>
      </c>
      <c r="I306" s="86">
        <v>0</v>
      </c>
      <c r="J306" s="86">
        <v>0</v>
      </c>
      <c r="K306" s="86">
        <v>0</v>
      </c>
      <c r="L306" s="93">
        <v>0</v>
      </c>
    </row>
    <row r="307" spans="1:12" ht="24" customHeight="1" x14ac:dyDescent="0.25">
      <c r="A307" s="88">
        <v>845</v>
      </c>
      <c r="B307" s="103" t="s">
        <v>615</v>
      </c>
      <c r="C307" s="115">
        <f t="shared" ref="C307:L307" si="83">SUM(C308:C311)</f>
        <v>0</v>
      </c>
      <c r="D307" s="147">
        <f t="shared" si="83"/>
        <v>0</v>
      </c>
      <c r="E307" s="85">
        <f t="shared" si="83"/>
        <v>0</v>
      </c>
      <c r="F307" s="85">
        <f t="shared" si="83"/>
        <v>0</v>
      </c>
      <c r="G307" s="85">
        <f t="shared" si="83"/>
        <v>0</v>
      </c>
      <c r="H307" s="85">
        <f>SUM(H308:H311)</f>
        <v>0</v>
      </c>
      <c r="I307" s="85">
        <f>SUM(I308:I311)</f>
        <v>0</v>
      </c>
      <c r="J307" s="85">
        <f t="shared" si="83"/>
        <v>0</v>
      </c>
      <c r="K307" s="85">
        <f t="shared" si="83"/>
        <v>0</v>
      </c>
      <c r="L307" s="89">
        <f t="shared" si="83"/>
        <v>0</v>
      </c>
    </row>
    <row r="308" spans="1:12" x14ac:dyDescent="0.25">
      <c r="A308" s="90">
        <v>8453</v>
      </c>
      <c r="B308" s="105" t="s">
        <v>558</v>
      </c>
      <c r="C308" s="117">
        <v>0</v>
      </c>
      <c r="D308" s="148">
        <v>0</v>
      </c>
      <c r="E308" s="86">
        <v>0</v>
      </c>
      <c r="F308" s="86">
        <v>0</v>
      </c>
      <c r="G308" s="86">
        <v>0</v>
      </c>
      <c r="H308" s="86">
        <v>0</v>
      </c>
      <c r="I308" s="86">
        <v>0</v>
      </c>
      <c r="J308" s="86">
        <v>0</v>
      </c>
      <c r="K308" s="86">
        <v>0</v>
      </c>
      <c r="L308" s="93">
        <v>0</v>
      </c>
    </row>
    <row r="309" spans="1:12" x14ac:dyDescent="0.25">
      <c r="A309" s="90">
        <v>8454</v>
      </c>
      <c r="B309" s="105" t="s">
        <v>559</v>
      </c>
      <c r="C309" s="117">
        <v>0</v>
      </c>
      <c r="D309" s="148">
        <v>0</v>
      </c>
      <c r="E309" s="86">
        <v>0</v>
      </c>
      <c r="F309" s="86">
        <v>0</v>
      </c>
      <c r="G309" s="86">
        <v>0</v>
      </c>
      <c r="H309" s="86">
        <v>0</v>
      </c>
      <c r="I309" s="86">
        <v>0</v>
      </c>
      <c r="J309" s="86">
        <v>0</v>
      </c>
      <c r="K309" s="86">
        <v>0</v>
      </c>
      <c r="L309" s="93">
        <v>0</v>
      </c>
    </row>
    <row r="310" spans="1:12" x14ac:dyDescent="0.25">
      <c r="A310" s="90">
        <v>8455</v>
      </c>
      <c r="B310" s="105" t="s">
        <v>560</v>
      </c>
      <c r="C310" s="117">
        <v>0</v>
      </c>
      <c r="D310" s="148">
        <v>0</v>
      </c>
      <c r="E310" s="86">
        <v>0</v>
      </c>
      <c r="F310" s="86">
        <v>0</v>
      </c>
      <c r="G310" s="86">
        <v>0</v>
      </c>
      <c r="H310" s="86">
        <v>0</v>
      </c>
      <c r="I310" s="86">
        <v>0</v>
      </c>
      <c r="J310" s="86">
        <v>0</v>
      </c>
      <c r="K310" s="86">
        <v>0</v>
      </c>
      <c r="L310" s="93">
        <v>0</v>
      </c>
    </row>
    <row r="311" spans="1:12" x14ac:dyDescent="0.25">
      <c r="A311" s="90">
        <v>8456</v>
      </c>
      <c r="B311" s="105" t="s">
        <v>561</v>
      </c>
      <c r="C311" s="117">
        <v>0</v>
      </c>
      <c r="D311" s="148">
        <v>0</v>
      </c>
      <c r="E311" s="86">
        <v>0</v>
      </c>
      <c r="F311" s="86">
        <v>0</v>
      </c>
      <c r="G311" s="86">
        <v>0</v>
      </c>
      <c r="H311" s="86">
        <v>0</v>
      </c>
      <c r="I311" s="86">
        <v>0</v>
      </c>
      <c r="J311" s="86">
        <v>0</v>
      </c>
      <c r="K311" s="86">
        <v>0</v>
      </c>
      <c r="L311" s="93">
        <v>0</v>
      </c>
    </row>
    <row r="312" spans="1:12" x14ac:dyDescent="0.25">
      <c r="A312" s="88">
        <v>847</v>
      </c>
      <c r="B312" s="103" t="s">
        <v>616</v>
      </c>
      <c r="C312" s="115">
        <f t="shared" ref="C312:L312" si="84">SUM(C313:C319)</f>
        <v>0</v>
      </c>
      <c r="D312" s="147">
        <f t="shared" si="84"/>
        <v>0</v>
      </c>
      <c r="E312" s="85">
        <f t="shared" si="84"/>
        <v>0</v>
      </c>
      <c r="F312" s="85">
        <f t="shared" si="84"/>
        <v>0</v>
      </c>
      <c r="G312" s="85">
        <f t="shared" si="84"/>
        <v>0</v>
      </c>
      <c r="H312" s="85">
        <f>SUM(H313:H319)</f>
        <v>0</v>
      </c>
      <c r="I312" s="85">
        <f>SUM(I313:I319)</f>
        <v>0</v>
      </c>
      <c r="J312" s="85">
        <f t="shared" si="84"/>
        <v>0</v>
      </c>
      <c r="K312" s="85">
        <f t="shared" si="84"/>
        <v>0</v>
      </c>
      <c r="L312" s="89">
        <f t="shared" si="84"/>
        <v>0</v>
      </c>
    </row>
    <row r="313" spans="1:12" x14ac:dyDescent="0.25">
      <c r="A313" s="90">
        <v>8471</v>
      </c>
      <c r="B313" s="105" t="s">
        <v>562</v>
      </c>
      <c r="C313" s="117">
        <v>0</v>
      </c>
      <c r="D313" s="148">
        <v>0</v>
      </c>
      <c r="E313" s="86">
        <v>0</v>
      </c>
      <c r="F313" s="86">
        <v>0</v>
      </c>
      <c r="G313" s="86">
        <v>0</v>
      </c>
      <c r="H313" s="86">
        <v>0</v>
      </c>
      <c r="I313" s="86">
        <v>0</v>
      </c>
      <c r="J313" s="86">
        <v>0</v>
      </c>
      <c r="K313" s="86">
        <v>0</v>
      </c>
      <c r="L313" s="93">
        <v>0</v>
      </c>
    </row>
    <row r="314" spans="1:12" x14ac:dyDescent="0.25">
      <c r="A314" s="90">
        <v>8472</v>
      </c>
      <c r="B314" s="105" t="s">
        <v>563</v>
      </c>
      <c r="C314" s="117">
        <v>0</v>
      </c>
      <c r="D314" s="148">
        <v>0</v>
      </c>
      <c r="E314" s="86">
        <v>0</v>
      </c>
      <c r="F314" s="86">
        <v>0</v>
      </c>
      <c r="G314" s="86">
        <v>0</v>
      </c>
      <c r="H314" s="86">
        <v>0</v>
      </c>
      <c r="I314" s="86">
        <v>0</v>
      </c>
      <c r="J314" s="86">
        <v>0</v>
      </c>
      <c r="K314" s="86">
        <v>0</v>
      </c>
      <c r="L314" s="93">
        <v>0</v>
      </c>
    </row>
    <row r="315" spans="1:12" x14ac:dyDescent="0.25">
      <c r="A315" s="90">
        <v>8473</v>
      </c>
      <c r="B315" s="105" t="s">
        <v>564</v>
      </c>
      <c r="C315" s="117">
        <v>0</v>
      </c>
      <c r="D315" s="148">
        <v>0</v>
      </c>
      <c r="E315" s="86">
        <v>0</v>
      </c>
      <c r="F315" s="86">
        <v>0</v>
      </c>
      <c r="G315" s="86">
        <v>0</v>
      </c>
      <c r="H315" s="86">
        <v>0</v>
      </c>
      <c r="I315" s="86">
        <v>0</v>
      </c>
      <c r="J315" s="86">
        <v>0</v>
      </c>
      <c r="K315" s="86">
        <v>0</v>
      </c>
      <c r="L315" s="93">
        <v>0</v>
      </c>
    </row>
    <row r="316" spans="1:12" x14ac:dyDescent="0.25">
      <c r="A316" s="90">
        <v>8474</v>
      </c>
      <c r="B316" s="105" t="s">
        <v>565</v>
      </c>
      <c r="C316" s="117">
        <v>0</v>
      </c>
      <c r="D316" s="148">
        <v>0</v>
      </c>
      <c r="E316" s="86">
        <v>0</v>
      </c>
      <c r="F316" s="86">
        <v>0</v>
      </c>
      <c r="G316" s="86">
        <v>0</v>
      </c>
      <c r="H316" s="86">
        <v>0</v>
      </c>
      <c r="I316" s="86">
        <v>0</v>
      </c>
      <c r="J316" s="86">
        <v>0</v>
      </c>
      <c r="K316" s="86">
        <v>0</v>
      </c>
      <c r="L316" s="93">
        <v>0</v>
      </c>
    </row>
    <row r="317" spans="1:12" x14ac:dyDescent="0.25">
      <c r="A317" s="90">
        <v>8475</v>
      </c>
      <c r="B317" s="105" t="s">
        <v>566</v>
      </c>
      <c r="C317" s="117">
        <v>0</v>
      </c>
      <c r="D317" s="148">
        <v>0</v>
      </c>
      <c r="E317" s="86">
        <v>0</v>
      </c>
      <c r="F317" s="86">
        <v>0</v>
      </c>
      <c r="G317" s="86">
        <v>0</v>
      </c>
      <c r="H317" s="86">
        <v>0</v>
      </c>
      <c r="I317" s="86">
        <v>0</v>
      </c>
      <c r="J317" s="86">
        <v>0</v>
      </c>
      <c r="K317" s="86">
        <v>0</v>
      </c>
      <c r="L317" s="93">
        <v>0</v>
      </c>
    </row>
    <row r="318" spans="1:12" x14ac:dyDescent="0.25">
      <c r="A318" s="90">
        <v>8476</v>
      </c>
      <c r="B318" s="105" t="s">
        <v>567</v>
      </c>
      <c r="C318" s="117">
        <v>0</v>
      </c>
      <c r="D318" s="148">
        <v>0</v>
      </c>
      <c r="E318" s="86">
        <v>0</v>
      </c>
      <c r="F318" s="86">
        <v>0</v>
      </c>
      <c r="G318" s="86">
        <v>0</v>
      </c>
      <c r="H318" s="86">
        <v>0</v>
      </c>
      <c r="I318" s="86">
        <v>0</v>
      </c>
      <c r="J318" s="86">
        <v>0</v>
      </c>
      <c r="K318" s="86">
        <v>0</v>
      </c>
      <c r="L318" s="93">
        <v>0</v>
      </c>
    </row>
    <row r="319" spans="1:12" s="10" customFormat="1" ht="24" customHeight="1" x14ac:dyDescent="0.25">
      <c r="A319" s="90" t="s">
        <v>568</v>
      </c>
      <c r="B319" s="105" t="s">
        <v>569</v>
      </c>
      <c r="C319" s="117">
        <v>0</v>
      </c>
      <c r="D319" s="148">
        <v>0</v>
      </c>
      <c r="E319" s="86">
        <v>0</v>
      </c>
      <c r="F319" s="86">
        <v>0</v>
      </c>
      <c r="G319" s="86">
        <v>0</v>
      </c>
      <c r="H319" s="86">
        <v>0</v>
      </c>
      <c r="I319" s="86">
        <v>0</v>
      </c>
      <c r="J319" s="86">
        <v>0</v>
      </c>
      <c r="K319" s="86">
        <v>0</v>
      </c>
      <c r="L319" s="93">
        <v>0</v>
      </c>
    </row>
    <row r="320" spans="1:12" x14ac:dyDescent="0.25">
      <c r="A320" s="88">
        <v>85</v>
      </c>
      <c r="B320" s="103" t="s">
        <v>617</v>
      </c>
      <c r="C320" s="115">
        <f t="shared" ref="C320:L320" si="85">C321+C324+C327+C330</f>
        <v>0</v>
      </c>
      <c r="D320" s="147">
        <f t="shared" si="85"/>
        <v>0</v>
      </c>
      <c r="E320" s="85">
        <f t="shared" si="85"/>
        <v>0</v>
      </c>
      <c r="F320" s="85">
        <f t="shared" si="85"/>
        <v>0</v>
      </c>
      <c r="G320" s="85">
        <f t="shared" si="85"/>
        <v>0</v>
      </c>
      <c r="H320" s="85">
        <f>H321+H324+H327+H330</f>
        <v>0</v>
      </c>
      <c r="I320" s="85">
        <f>I321+I324+I327+I330</f>
        <v>0</v>
      </c>
      <c r="J320" s="85">
        <f t="shared" si="85"/>
        <v>0</v>
      </c>
      <c r="K320" s="85">
        <f t="shared" si="85"/>
        <v>0</v>
      </c>
      <c r="L320" s="89">
        <f t="shared" si="85"/>
        <v>0</v>
      </c>
    </row>
    <row r="321" spans="1:12" x14ac:dyDescent="0.25">
      <c r="A321" s="88">
        <v>851</v>
      </c>
      <c r="B321" s="103" t="s">
        <v>618</v>
      </c>
      <c r="C321" s="115">
        <f t="shared" ref="C321:L321" si="86">SUM(C322:C323)</f>
        <v>0</v>
      </c>
      <c r="D321" s="147">
        <f t="shared" si="86"/>
        <v>0</v>
      </c>
      <c r="E321" s="85">
        <f t="shared" si="86"/>
        <v>0</v>
      </c>
      <c r="F321" s="85">
        <f t="shared" si="86"/>
        <v>0</v>
      </c>
      <c r="G321" s="85">
        <f t="shared" si="86"/>
        <v>0</v>
      </c>
      <c r="H321" s="85">
        <f>SUM(H322:H323)</f>
        <v>0</v>
      </c>
      <c r="I321" s="85">
        <f>SUM(I322:I323)</f>
        <v>0</v>
      </c>
      <c r="J321" s="85">
        <f t="shared" si="86"/>
        <v>0</v>
      </c>
      <c r="K321" s="85">
        <f t="shared" si="86"/>
        <v>0</v>
      </c>
      <c r="L321" s="89">
        <f t="shared" si="86"/>
        <v>0</v>
      </c>
    </row>
    <row r="322" spans="1:12" x14ac:dyDescent="0.25">
      <c r="A322" s="90">
        <v>8511</v>
      </c>
      <c r="B322" s="105" t="s">
        <v>570</v>
      </c>
      <c r="C322" s="117">
        <v>0</v>
      </c>
      <c r="D322" s="148">
        <v>0</v>
      </c>
      <c r="E322" s="86">
        <v>0</v>
      </c>
      <c r="F322" s="86">
        <v>0</v>
      </c>
      <c r="G322" s="86">
        <v>0</v>
      </c>
      <c r="H322" s="86">
        <v>0</v>
      </c>
      <c r="I322" s="86">
        <v>0</v>
      </c>
      <c r="J322" s="86">
        <v>0</v>
      </c>
      <c r="K322" s="86">
        <v>0</v>
      </c>
      <c r="L322" s="93">
        <v>0</v>
      </c>
    </row>
    <row r="323" spans="1:12" x14ac:dyDescent="0.25">
      <c r="A323" s="90">
        <v>8512</v>
      </c>
      <c r="B323" s="105" t="s">
        <v>571</v>
      </c>
      <c r="C323" s="117">
        <v>0</v>
      </c>
      <c r="D323" s="148">
        <v>0</v>
      </c>
      <c r="E323" s="86">
        <v>0</v>
      </c>
      <c r="F323" s="86">
        <v>0</v>
      </c>
      <c r="G323" s="86">
        <v>0</v>
      </c>
      <c r="H323" s="86">
        <v>0</v>
      </c>
      <c r="I323" s="86">
        <v>0</v>
      </c>
      <c r="J323" s="86">
        <v>0</v>
      </c>
      <c r="K323" s="86">
        <v>0</v>
      </c>
      <c r="L323" s="93">
        <v>0</v>
      </c>
    </row>
    <row r="324" spans="1:12" x14ac:dyDescent="0.25">
      <c r="A324" s="88">
        <v>852</v>
      </c>
      <c r="B324" s="103" t="s">
        <v>619</v>
      </c>
      <c r="C324" s="115">
        <f t="shared" ref="C324:L324" si="87">SUM(C325:C326)</f>
        <v>0</v>
      </c>
      <c r="D324" s="147">
        <f t="shared" si="87"/>
        <v>0</v>
      </c>
      <c r="E324" s="85">
        <f t="shared" si="87"/>
        <v>0</v>
      </c>
      <c r="F324" s="85">
        <f t="shared" si="87"/>
        <v>0</v>
      </c>
      <c r="G324" s="85">
        <f t="shared" si="87"/>
        <v>0</v>
      </c>
      <c r="H324" s="85">
        <f>SUM(H325:H326)</f>
        <v>0</v>
      </c>
      <c r="I324" s="85">
        <f>SUM(I325:I326)</f>
        <v>0</v>
      </c>
      <c r="J324" s="85">
        <f t="shared" si="87"/>
        <v>0</v>
      </c>
      <c r="K324" s="85">
        <f t="shared" si="87"/>
        <v>0</v>
      </c>
      <c r="L324" s="89">
        <f t="shared" si="87"/>
        <v>0</v>
      </c>
    </row>
    <row r="325" spans="1:12" x14ac:dyDescent="0.25">
      <c r="A325" s="90">
        <v>8521</v>
      </c>
      <c r="B325" s="105" t="s">
        <v>572</v>
      </c>
      <c r="C325" s="117">
        <v>0</v>
      </c>
      <c r="D325" s="148">
        <v>0</v>
      </c>
      <c r="E325" s="86">
        <v>0</v>
      </c>
      <c r="F325" s="86">
        <v>0</v>
      </c>
      <c r="G325" s="86">
        <v>0</v>
      </c>
      <c r="H325" s="86">
        <v>0</v>
      </c>
      <c r="I325" s="86">
        <v>0</v>
      </c>
      <c r="J325" s="86">
        <v>0</v>
      </c>
      <c r="K325" s="86">
        <v>0</v>
      </c>
      <c r="L325" s="93">
        <v>0</v>
      </c>
    </row>
    <row r="326" spans="1:12" x14ac:dyDescent="0.25">
      <c r="A326" s="90">
        <v>8522</v>
      </c>
      <c r="B326" s="105" t="s">
        <v>573</v>
      </c>
      <c r="C326" s="117">
        <v>0</v>
      </c>
      <c r="D326" s="148">
        <v>0</v>
      </c>
      <c r="E326" s="86">
        <v>0</v>
      </c>
      <c r="F326" s="86">
        <v>0</v>
      </c>
      <c r="G326" s="86">
        <v>0</v>
      </c>
      <c r="H326" s="86">
        <v>0</v>
      </c>
      <c r="I326" s="86">
        <v>0</v>
      </c>
      <c r="J326" s="86">
        <v>0</v>
      </c>
      <c r="K326" s="86">
        <v>0</v>
      </c>
      <c r="L326" s="93">
        <v>0</v>
      </c>
    </row>
    <row r="327" spans="1:12" x14ac:dyDescent="0.25">
      <c r="A327" s="88">
        <v>853</v>
      </c>
      <c r="B327" s="103" t="s">
        <v>620</v>
      </c>
      <c r="C327" s="115">
        <f t="shared" ref="C327:L327" si="88">SUM(C328:C329)</f>
        <v>0</v>
      </c>
      <c r="D327" s="147">
        <f t="shared" si="88"/>
        <v>0</v>
      </c>
      <c r="E327" s="85">
        <f t="shared" si="88"/>
        <v>0</v>
      </c>
      <c r="F327" s="85">
        <f t="shared" si="88"/>
        <v>0</v>
      </c>
      <c r="G327" s="85">
        <f t="shared" si="88"/>
        <v>0</v>
      </c>
      <c r="H327" s="85">
        <f>SUM(H328:H329)</f>
        <v>0</v>
      </c>
      <c r="I327" s="85">
        <f>SUM(I328:I329)</f>
        <v>0</v>
      </c>
      <c r="J327" s="85">
        <f t="shared" si="88"/>
        <v>0</v>
      </c>
      <c r="K327" s="85">
        <f t="shared" si="88"/>
        <v>0</v>
      </c>
      <c r="L327" s="89">
        <f t="shared" si="88"/>
        <v>0</v>
      </c>
    </row>
    <row r="328" spans="1:12" x14ac:dyDescent="0.25">
      <c r="A328" s="90">
        <v>8531</v>
      </c>
      <c r="B328" s="105" t="s">
        <v>574</v>
      </c>
      <c r="C328" s="117">
        <v>0</v>
      </c>
      <c r="D328" s="148">
        <v>0</v>
      </c>
      <c r="E328" s="86">
        <v>0</v>
      </c>
      <c r="F328" s="86">
        <v>0</v>
      </c>
      <c r="G328" s="86">
        <v>0</v>
      </c>
      <c r="H328" s="86">
        <v>0</v>
      </c>
      <c r="I328" s="86">
        <v>0</v>
      </c>
      <c r="J328" s="86">
        <v>0</v>
      </c>
      <c r="K328" s="86">
        <v>0</v>
      </c>
      <c r="L328" s="93">
        <v>0</v>
      </c>
    </row>
    <row r="329" spans="1:12" x14ac:dyDescent="0.25">
      <c r="A329" s="90">
        <v>8532</v>
      </c>
      <c r="B329" s="105" t="s">
        <v>575</v>
      </c>
      <c r="C329" s="117">
        <v>0</v>
      </c>
      <c r="D329" s="148">
        <v>0</v>
      </c>
      <c r="E329" s="86">
        <v>0</v>
      </c>
      <c r="F329" s="86">
        <v>0</v>
      </c>
      <c r="G329" s="86">
        <v>0</v>
      </c>
      <c r="H329" s="86">
        <v>0</v>
      </c>
      <c r="I329" s="86">
        <v>0</v>
      </c>
      <c r="J329" s="86">
        <v>0</v>
      </c>
      <c r="K329" s="86">
        <v>0</v>
      </c>
      <c r="L329" s="93">
        <v>0</v>
      </c>
    </row>
    <row r="330" spans="1:12" x14ac:dyDescent="0.25">
      <c r="A330" s="88">
        <v>854</v>
      </c>
      <c r="B330" s="103" t="s">
        <v>621</v>
      </c>
      <c r="C330" s="115">
        <f t="shared" ref="C330:L330" si="89">SUM(C331:C332)</f>
        <v>0</v>
      </c>
      <c r="D330" s="147">
        <f t="shared" si="89"/>
        <v>0</v>
      </c>
      <c r="E330" s="85">
        <f t="shared" si="89"/>
        <v>0</v>
      </c>
      <c r="F330" s="85">
        <f t="shared" si="89"/>
        <v>0</v>
      </c>
      <c r="G330" s="85">
        <f t="shared" si="89"/>
        <v>0</v>
      </c>
      <c r="H330" s="85">
        <f>SUM(H331:H332)</f>
        <v>0</v>
      </c>
      <c r="I330" s="85">
        <f>SUM(I331:I332)</f>
        <v>0</v>
      </c>
      <c r="J330" s="85">
        <f t="shared" si="89"/>
        <v>0</v>
      </c>
      <c r="K330" s="85">
        <f t="shared" si="89"/>
        <v>0</v>
      </c>
      <c r="L330" s="89">
        <f t="shared" si="89"/>
        <v>0</v>
      </c>
    </row>
    <row r="331" spans="1:12" x14ac:dyDescent="0.25">
      <c r="A331" s="90">
        <v>8541</v>
      </c>
      <c r="B331" s="105" t="s">
        <v>576</v>
      </c>
      <c r="C331" s="117">
        <v>0</v>
      </c>
      <c r="D331" s="148">
        <v>0</v>
      </c>
      <c r="E331" s="86">
        <v>0</v>
      </c>
      <c r="F331" s="86">
        <v>0</v>
      </c>
      <c r="G331" s="86">
        <v>0</v>
      </c>
      <c r="H331" s="86">
        <v>0</v>
      </c>
      <c r="I331" s="86">
        <v>0</v>
      </c>
      <c r="J331" s="86">
        <v>0</v>
      </c>
      <c r="K331" s="86">
        <v>0</v>
      </c>
      <c r="L331" s="93">
        <v>0</v>
      </c>
    </row>
    <row r="332" spans="1:12" ht="15.75" thickBot="1" x14ac:dyDescent="0.3">
      <c r="A332" s="134">
        <v>8542</v>
      </c>
      <c r="B332" s="139" t="s">
        <v>187</v>
      </c>
      <c r="C332" s="142">
        <v>0</v>
      </c>
      <c r="D332" s="150">
        <v>0</v>
      </c>
      <c r="E332" s="135">
        <v>0</v>
      </c>
      <c r="F332" s="135">
        <v>0</v>
      </c>
      <c r="G332" s="135">
        <v>0</v>
      </c>
      <c r="H332" s="135">
        <v>0</v>
      </c>
      <c r="I332" s="135">
        <v>0</v>
      </c>
      <c r="J332" s="135">
        <v>0</v>
      </c>
      <c r="K332" s="135">
        <v>0</v>
      </c>
      <c r="L332" s="136">
        <v>0</v>
      </c>
    </row>
    <row r="333" spans="1:12" ht="15.75" thickBot="1" x14ac:dyDescent="0.3">
      <c r="A333" s="99" t="s">
        <v>577</v>
      </c>
      <c r="B333" s="143" t="s">
        <v>622</v>
      </c>
      <c r="C333" s="123">
        <f t="shared" ref="C333:L333" si="90">+C222+C7+C168</f>
        <v>50274548</v>
      </c>
      <c r="D333" s="114">
        <f t="shared" si="90"/>
        <v>1312774</v>
      </c>
      <c r="E333" s="100">
        <f t="shared" si="90"/>
        <v>19159223</v>
      </c>
      <c r="F333" s="100">
        <f t="shared" si="90"/>
        <v>777645</v>
      </c>
      <c r="G333" s="100">
        <f t="shared" si="90"/>
        <v>0</v>
      </c>
      <c r="H333" s="100">
        <f t="shared" si="90"/>
        <v>0</v>
      </c>
      <c r="I333" s="100">
        <f t="shared" si="90"/>
        <v>0</v>
      </c>
      <c r="J333" s="100">
        <f t="shared" si="90"/>
        <v>0</v>
      </c>
      <c r="K333" s="100">
        <f t="shared" si="90"/>
        <v>0</v>
      </c>
      <c r="L333" s="101">
        <f t="shared" si="90"/>
        <v>0</v>
      </c>
    </row>
    <row r="334" spans="1:12" s="127" customFormat="1" x14ac:dyDescent="0.25"/>
    <row r="336" spans="1:12" x14ac:dyDescent="0.25">
      <c r="D336" s="144"/>
    </row>
    <row r="337" spans="4:4" x14ac:dyDescent="0.25">
      <c r="D337" s="144"/>
    </row>
    <row r="338" spans="4:4" x14ac:dyDescent="0.25">
      <c r="D338" s="144"/>
    </row>
  </sheetData>
  <sheetProtection password="C6FE" sheet="1" formatCells="0" formatColumns="0" formatRows="0" insertColumns="0" insertRows="0" insertHyperlinks="0" deleteColumns="0" deleteRows="0" selectLockedCells="1" sort="0" autoFilter="0" pivotTables="0"/>
  <mergeCells count="5">
    <mergeCell ref="A6:L6"/>
    <mergeCell ref="A221:L221"/>
    <mergeCell ref="F1:L4"/>
    <mergeCell ref="D2:E2"/>
    <mergeCell ref="D3:E3"/>
  </mergeCells>
  <dataValidations count="1">
    <dataValidation type="whole" operator="notEqual" allowBlank="1" showInputMessage="1" showErrorMessage="1" errorTitle="Nedopušten unos" error="Dopušten je unos samo cjelobrojnih zaokruženih vrijednosti. Na sva polja dopušten je unos i pozitivnih i negativnih iznosa, a kontrole će javiti pogrešku ako je upisan negativan iznos gdje ne bi smio biti" sqref="C287:C293 C62:C65 C60 C218:C220 C91:L91 C70:C73 C7:C58 C77:C90 C231 D143:L220 D281:L293 D230:L231 C294:L294 C222:L229 C298 I72:K73 D7:D73 E71:H73 I71:L71 E7:L70 D74:K90 L72:L90 C92:D105 C108:C109 C111:C127 C129 C131:C133 E92:L134 D106:D134 C135:L142 C145:C146 C148:C149 C152:C170 C172:C177 C179:C182 C185:C187 C195:C196 C198 C200:C201 C203:C206 C209:C210 C214:C216 C232:L280 C282:C285 C296 D295:L299 C300:L333">
      <formula1>9999999999</formula1>
    </dataValidation>
  </dataValidations>
  <pageMargins left="0.38" right="0.44" top="0.63" bottom="0.3" header="0.31496062992125984" footer="0.1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334"/>
  <sheetViews>
    <sheetView topLeftCell="A290" zoomScale="90" zoomScaleNormal="90" workbookViewId="0">
      <selection activeCell="C147" sqref="C147"/>
    </sheetView>
  </sheetViews>
  <sheetFormatPr defaultColWidth="9.140625" defaultRowHeight="15" x14ac:dyDescent="0.25"/>
  <cols>
    <col min="1" max="1" width="15.85546875" style="6" customWidth="1"/>
    <col min="2" max="2" width="66.85546875" style="6" customWidth="1"/>
    <col min="3" max="3" width="12.140625" style="6" customWidth="1"/>
    <col min="4" max="12" width="12.7109375" style="6" customWidth="1"/>
    <col min="13" max="16384" width="9.140625" style="6"/>
  </cols>
  <sheetData>
    <row r="1" spans="1:13" ht="30" customHeight="1" thickBot="1" x14ac:dyDescent="0.3">
      <c r="A1" s="160" t="s">
        <v>0</v>
      </c>
      <c r="B1" s="161" t="s">
        <v>1</v>
      </c>
      <c r="C1" s="162" t="s">
        <v>651</v>
      </c>
      <c r="D1" s="162" t="s">
        <v>489</v>
      </c>
      <c r="E1" s="162" t="s">
        <v>490</v>
      </c>
      <c r="F1" s="162" t="s">
        <v>580</v>
      </c>
      <c r="G1" s="162" t="s">
        <v>579</v>
      </c>
      <c r="H1" s="162" t="s">
        <v>642</v>
      </c>
      <c r="I1" s="162" t="s">
        <v>631</v>
      </c>
      <c r="J1" s="162" t="s">
        <v>491</v>
      </c>
      <c r="K1" s="162" t="s">
        <v>492</v>
      </c>
      <c r="L1" s="163" t="s">
        <v>493</v>
      </c>
    </row>
    <row r="2" spans="1:13" ht="15.75" thickBot="1" x14ac:dyDescent="0.3">
      <c r="A2" s="194" t="s">
        <v>494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24"/>
    </row>
    <row r="3" spans="1:13" x14ac:dyDescent="0.25">
      <c r="A3" s="87">
        <v>6</v>
      </c>
      <c r="B3" s="102" t="s">
        <v>456</v>
      </c>
      <c r="C3" s="122">
        <f t="shared" ref="C3:L3" si="0">C4+C41+C49+C88+C119+C137+C144+C151</f>
        <v>46600099</v>
      </c>
      <c r="D3" s="146">
        <f t="shared" si="0"/>
        <v>1306722</v>
      </c>
      <c r="E3" s="97">
        <f t="shared" si="0"/>
        <v>19375303</v>
      </c>
      <c r="F3" s="97">
        <f t="shared" si="0"/>
        <v>850000</v>
      </c>
      <c r="G3" s="97">
        <f t="shared" si="0"/>
        <v>0</v>
      </c>
      <c r="H3" s="97">
        <f t="shared" si="0"/>
        <v>0</v>
      </c>
      <c r="I3" s="97">
        <f t="shared" si="0"/>
        <v>0</v>
      </c>
      <c r="J3" s="97">
        <f t="shared" si="0"/>
        <v>0</v>
      </c>
      <c r="K3" s="97">
        <f t="shared" si="0"/>
        <v>0</v>
      </c>
      <c r="L3" s="98">
        <f t="shared" si="0"/>
        <v>0</v>
      </c>
      <c r="M3" s="7"/>
    </row>
    <row r="4" spans="1:13" x14ac:dyDescent="0.25">
      <c r="A4" s="88">
        <v>61</v>
      </c>
      <c r="B4" s="103" t="s">
        <v>457</v>
      </c>
      <c r="C4" s="115">
        <f t="shared" ref="C4:L4" si="1">C5+C14+C20+C26+C34+C37</f>
        <v>0</v>
      </c>
      <c r="D4" s="147">
        <f t="shared" si="1"/>
        <v>0</v>
      </c>
      <c r="E4" s="85">
        <f t="shared" si="1"/>
        <v>0</v>
      </c>
      <c r="F4" s="85">
        <f t="shared" si="1"/>
        <v>0</v>
      </c>
      <c r="G4" s="85">
        <f t="shared" si="1"/>
        <v>0</v>
      </c>
      <c r="H4" s="85">
        <f>H5+H14+H20+H26+H34+H37</f>
        <v>0</v>
      </c>
      <c r="I4" s="85">
        <f>I5+I14+I20+I26+I34+I37</f>
        <v>0</v>
      </c>
      <c r="J4" s="85">
        <f t="shared" si="1"/>
        <v>0</v>
      </c>
      <c r="K4" s="85">
        <f t="shared" si="1"/>
        <v>0</v>
      </c>
      <c r="L4" s="89">
        <f t="shared" si="1"/>
        <v>0</v>
      </c>
    </row>
    <row r="5" spans="1:13" hidden="1" x14ac:dyDescent="0.25">
      <c r="A5" s="88">
        <v>611</v>
      </c>
      <c r="B5" s="103" t="s">
        <v>2</v>
      </c>
      <c r="C5" s="115">
        <f t="shared" ref="C5:L5" si="2">SUM(C6:C11)-C12-C13</f>
        <v>0</v>
      </c>
      <c r="D5" s="147">
        <f t="shared" si="2"/>
        <v>0</v>
      </c>
      <c r="E5" s="85">
        <f t="shared" si="2"/>
        <v>0</v>
      </c>
      <c r="F5" s="85">
        <f t="shared" si="2"/>
        <v>0</v>
      </c>
      <c r="G5" s="85">
        <f t="shared" si="2"/>
        <v>0</v>
      </c>
      <c r="H5" s="85">
        <f>SUM(H6:H11)-H12-H13</f>
        <v>0</v>
      </c>
      <c r="I5" s="85">
        <f>SUM(I6:I11)-I12-I13</f>
        <v>0</v>
      </c>
      <c r="J5" s="85">
        <f t="shared" si="2"/>
        <v>0</v>
      </c>
      <c r="K5" s="85">
        <f t="shared" si="2"/>
        <v>0</v>
      </c>
      <c r="L5" s="89">
        <f t="shared" si="2"/>
        <v>0</v>
      </c>
    </row>
    <row r="6" spans="1:13" hidden="1" x14ac:dyDescent="0.25">
      <c r="A6" s="88">
        <v>6111</v>
      </c>
      <c r="B6" s="103" t="s">
        <v>3</v>
      </c>
      <c r="C6" s="116">
        <v>0</v>
      </c>
      <c r="D6" s="151">
        <v>0</v>
      </c>
      <c r="E6" s="132">
        <v>0</v>
      </c>
      <c r="F6" s="132">
        <v>0</v>
      </c>
      <c r="G6" s="132">
        <v>0</v>
      </c>
      <c r="H6" s="132">
        <v>0</v>
      </c>
      <c r="I6" s="132">
        <v>0</v>
      </c>
      <c r="J6" s="132">
        <v>0</v>
      </c>
      <c r="K6" s="132">
        <v>0</v>
      </c>
      <c r="L6" s="133">
        <v>0</v>
      </c>
    </row>
    <row r="7" spans="1:13" hidden="1" x14ac:dyDescent="0.25">
      <c r="A7" s="88">
        <v>6112</v>
      </c>
      <c r="B7" s="103" t="s">
        <v>4</v>
      </c>
      <c r="C7" s="116">
        <v>0</v>
      </c>
      <c r="D7" s="151">
        <v>0</v>
      </c>
      <c r="E7" s="132">
        <v>0</v>
      </c>
      <c r="F7" s="132">
        <v>0</v>
      </c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3">
        <v>0</v>
      </c>
    </row>
    <row r="8" spans="1:13" hidden="1" x14ac:dyDescent="0.25">
      <c r="A8" s="88">
        <v>6113</v>
      </c>
      <c r="B8" s="103" t="s">
        <v>5</v>
      </c>
      <c r="C8" s="116">
        <v>0</v>
      </c>
      <c r="D8" s="151">
        <v>0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  <c r="J8" s="132">
        <v>0</v>
      </c>
      <c r="K8" s="132">
        <v>0</v>
      </c>
      <c r="L8" s="133">
        <v>0</v>
      </c>
    </row>
    <row r="9" spans="1:13" hidden="1" x14ac:dyDescent="0.25">
      <c r="A9" s="88">
        <v>6114</v>
      </c>
      <c r="B9" s="103" t="s">
        <v>6</v>
      </c>
      <c r="C9" s="116">
        <v>0</v>
      </c>
      <c r="D9" s="151">
        <v>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3">
        <v>0</v>
      </c>
    </row>
    <row r="10" spans="1:13" hidden="1" x14ac:dyDescent="0.25">
      <c r="A10" s="88">
        <v>6115</v>
      </c>
      <c r="B10" s="103" t="s">
        <v>7</v>
      </c>
      <c r="C10" s="116">
        <v>0</v>
      </c>
      <c r="D10" s="151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3">
        <v>0</v>
      </c>
    </row>
    <row r="11" spans="1:13" hidden="1" x14ac:dyDescent="0.25">
      <c r="A11" s="88">
        <v>6116</v>
      </c>
      <c r="B11" s="103" t="s">
        <v>8</v>
      </c>
      <c r="C11" s="116">
        <v>0</v>
      </c>
      <c r="D11" s="151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3">
        <v>0</v>
      </c>
    </row>
    <row r="12" spans="1:13" hidden="1" x14ac:dyDescent="0.25">
      <c r="A12" s="88">
        <v>6117</v>
      </c>
      <c r="B12" s="103" t="s">
        <v>9</v>
      </c>
      <c r="C12" s="116">
        <v>0</v>
      </c>
      <c r="D12" s="151">
        <v>0</v>
      </c>
      <c r="E12" s="132">
        <v>0</v>
      </c>
      <c r="F12" s="132">
        <v>0</v>
      </c>
      <c r="G12" s="132">
        <v>0</v>
      </c>
      <c r="H12" s="132">
        <v>0</v>
      </c>
      <c r="I12" s="132">
        <v>0</v>
      </c>
      <c r="J12" s="132">
        <v>0</v>
      </c>
      <c r="K12" s="132">
        <v>0</v>
      </c>
      <c r="L12" s="133">
        <v>0</v>
      </c>
    </row>
    <row r="13" spans="1:13" hidden="1" x14ac:dyDescent="0.25">
      <c r="A13" s="88">
        <v>6119</v>
      </c>
      <c r="B13" s="103" t="s">
        <v>10</v>
      </c>
      <c r="C13" s="116">
        <v>0</v>
      </c>
      <c r="D13" s="151">
        <v>0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3">
        <v>0</v>
      </c>
    </row>
    <row r="14" spans="1:13" hidden="1" x14ac:dyDescent="0.25">
      <c r="A14" s="88">
        <v>612</v>
      </c>
      <c r="B14" s="103" t="s">
        <v>11</v>
      </c>
      <c r="C14" s="115">
        <f t="shared" ref="C14:L14" si="3">SUM(C15:C18)-C19</f>
        <v>0</v>
      </c>
      <c r="D14" s="147">
        <f t="shared" si="3"/>
        <v>0</v>
      </c>
      <c r="E14" s="85">
        <f t="shared" si="3"/>
        <v>0</v>
      </c>
      <c r="F14" s="85">
        <f t="shared" si="3"/>
        <v>0</v>
      </c>
      <c r="G14" s="85">
        <f t="shared" si="3"/>
        <v>0</v>
      </c>
      <c r="H14" s="85">
        <f>SUM(H15:H18)-H19</f>
        <v>0</v>
      </c>
      <c r="I14" s="85">
        <f>SUM(I15:I18)-I19</f>
        <v>0</v>
      </c>
      <c r="J14" s="85">
        <f t="shared" si="3"/>
        <v>0</v>
      </c>
      <c r="K14" s="85">
        <f t="shared" si="3"/>
        <v>0</v>
      </c>
      <c r="L14" s="89">
        <f t="shared" si="3"/>
        <v>0</v>
      </c>
    </row>
    <row r="15" spans="1:13" hidden="1" x14ac:dyDescent="0.25">
      <c r="A15" s="88">
        <v>6121</v>
      </c>
      <c r="B15" s="103" t="s">
        <v>12</v>
      </c>
      <c r="C15" s="116">
        <v>0</v>
      </c>
      <c r="D15" s="151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3">
        <v>0</v>
      </c>
    </row>
    <row r="16" spans="1:13" hidden="1" x14ac:dyDescent="0.25">
      <c r="A16" s="88">
        <v>6122</v>
      </c>
      <c r="B16" s="103" t="s">
        <v>13</v>
      </c>
      <c r="C16" s="116">
        <v>0</v>
      </c>
      <c r="D16" s="151">
        <v>0</v>
      </c>
      <c r="E16" s="132">
        <v>0</v>
      </c>
      <c r="F16" s="132">
        <v>0</v>
      </c>
      <c r="G16" s="132">
        <v>0</v>
      </c>
      <c r="H16" s="132">
        <v>0</v>
      </c>
      <c r="I16" s="132">
        <v>0</v>
      </c>
      <c r="J16" s="132">
        <v>0</v>
      </c>
      <c r="K16" s="132">
        <v>0</v>
      </c>
      <c r="L16" s="133">
        <v>0</v>
      </c>
    </row>
    <row r="17" spans="1:12" hidden="1" x14ac:dyDescent="0.25">
      <c r="A17" s="88">
        <v>6123</v>
      </c>
      <c r="B17" s="104" t="s">
        <v>14</v>
      </c>
      <c r="C17" s="116">
        <v>0</v>
      </c>
      <c r="D17" s="151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3">
        <v>0</v>
      </c>
    </row>
    <row r="18" spans="1:12" hidden="1" x14ac:dyDescent="0.25">
      <c r="A18" s="88">
        <v>6124</v>
      </c>
      <c r="B18" s="103" t="s">
        <v>15</v>
      </c>
      <c r="C18" s="116">
        <v>0</v>
      </c>
      <c r="D18" s="151">
        <v>0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0</v>
      </c>
      <c r="L18" s="133">
        <v>0</v>
      </c>
    </row>
    <row r="19" spans="1:12" hidden="1" x14ac:dyDescent="0.25">
      <c r="A19" s="88">
        <v>6125</v>
      </c>
      <c r="B19" s="103" t="s">
        <v>16</v>
      </c>
      <c r="C19" s="116">
        <v>0</v>
      </c>
      <c r="D19" s="151">
        <v>0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3">
        <v>0</v>
      </c>
    </row>
    <row r="20" spans="1:12" hidden="1" x14ac:dyDescent="0.25">
      <c r="A20" s="88">
        <v>613</v>
      </c>
      <c r="B20" s="103" t="s">
        <v>17</v>
      </c>
      <c r="C20" s="115">
        <f t="shared" ref="C20:L20" si="4">SUM(C21:C25)</f>
        <v>0</v>
      </c>
      <c r="D20" s="147">
        <f t="shared" si="4"/>
        <v>0</v>
      </c>
      <c r="E20" s="85">
        <f t="shared" si="4"/>
        <v>0</v>
      </c>
      <c r="F20" s="85">
        <f t="shared" si="4"/>
        <v>0</v>
      </c>
      <c r="G20" s="85">
        <f t="shared" si="4"/>
        <v>0</v>
      </c>
      <c r="H20" s="85">
        <f>SUM(H21:H25)</f>
        <v>0</v>
      </c>
      <c r="I20" s="85">
        <f>SUM(I21:I25)</f>
        <v>0</v>
      </c>
      <c r="J20" s="85">
        <f t="shared" si="4"/>
        <v>0</v>
      </c>
      <c r="K20" s="85">
        <f t="shared" si="4"/>
        <v>0</v>
      </c>
      <c r="L20" s="89">
        <f t="shared" si="4"/>
        <v>0</v>
      </c>
    </row>
    <row r="21" spans="1:12" hidden="1" x14ac:dyDescent="0.25">
      <c r="A21" s="88">
        <v>6131</v>
      </c>
      <c r="B21" s="103" t="s">
        <v>18</v>
      </c>
      <c r="C21" s="116">
        <v>0</v>
      </c>
      <c r="D21" s="151">
        <v>0</v>
      </c>
      <c r="E21" s="132">
        <v>0</v>
      </c>
      <c r="F21" s="132">
        <v>0</v>
      </c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3">
        <v>0</v>
      </c>
    </row>
    <row r="22" spans="1:12" hidden="1" x14ac:dyDescent="0.25">
      <c r="A22" s="88">
        <v>6132</v>
      </c>
      <c r="B22" s="103" t="s">
        <v>19</v>
      </c>
      <c r="C22" s="116">
        <v>0</v>
      </c>
      <c r="D22" s="151">
        <v>0</v>
      </c>
      <c r="E22" s="132">
        <v>0</v>
      </c>
      <c r="F22" s="132">
        <v>0</v>
      </c>
      <c r="G22" s="132">
        <v>0</v>
      </c>
      <c r="H22" s="132">
        <v>0</v>
      </c>
      <c r="I22" s="132">
        <v>0</v>
      </c>
      <c r="J22" s="132">
        <v>0</v>
      </c>
      <c r="K22" s="132">
        <v>0</v>
      </c>
      <c r="L22" s="133">
        <v>0</v>
      </c>
    </row>
    <row r="23" spans="1:12" hidden="1" x14ac:dyDescent="0.25">
      <c r="A23" s="88">
        <v>6133</v>
      </c>
      <c r="B23" s="103" t="s">
        <v>20</v>
      </c>
      <c r="C23" s="116">
        <v>0</v>
      </c>
      <c r="D23" s="151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3">
        <v>0</v>
      </c>
    </row>
    <row r="24" spans="1:12" hidden="1" x14ac:dyDescent="0.25">
      <c r="A24" s="88">
        <v>6134</v>
      </c>
      <c r="B24" s="103" t="s">
        <v>21</v>
      </c>
      <c r="C24" s="116">
        <v>0</v>
      </c>
      <c r="D24" s="151">
        <v>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3">
        <v>0</v>
      </c>
    </row>
    <row r="25" spans="1:12" hidden="1" x14ac:dyDescent="0.25">
      <c r="A25" s="88">
        <v>6135</v>
      </c>
      <c r="B25" s="103" t="s">
        <v>22</v>
      </c>
      <c r="C25" s="116">
        <v>0</v>
      </c>
      <c r="D25" s="151">
        <v>0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3">
        <v>0</v>
      </c>
    </row>
    <row r="26" spans="1:12" hidden="1" x14ac:dyDescent="0.25">
      <c r="A26" s="88">
        <v>614</v>
      </c>
      <c r="B26" s="103" t="s">
        <v>23</v>
      </c>
      <c r="C26" s="115">
        <f t="shared" ref="C26:L26" si="5">SUM(C27:C33)</f>
        <v>0</v>
      </c>
      <c r="D26" s="147">
        <f t="shared" si="5"/>
        <v>0</v>
      </c>
      <c r="E26" s="85">
        <f t="shared" si="5"/>
        <v>0</v>
      </c>
      <c r="F26" s="85">
        <f t="shared" si="5"/>
        <v>0</v>
      </c>
      <c r="G26" s="85">
        <f t="shared" si="5"/>
        <v>0</v>
      </c>
      <c r="H26" s="85">
        <f>SUM(H27:H33)</f>
        <v>0</v>
      </c>
      <c r="I26" s="85">
        <f>SUM(I27:I33)</f>
        <v>0</v>
      </c>
      <c r="J26" s="85">
        <f t="shared" si="5"/>
        <v>0</v>
      </c>
      <c r="K26" s="85">
        <f t="shared" si="5"/>
        <v>0</v>
      </c>
      <c r="L26" s="89">
        <f t="shared" si="5"/>
        <v>0</v>
      </c>
    </row>
    <row r="27" spans="1:12" hidden="1" x14ac:dyDescent="0.25">
      <c r="A27" s="88">
        <v>6141</v>
      </c>
      <c r="B27" s="103" t="s">
        <v>24</v>
      </c>
      <c r="C27" s="116">
        <v>0</v>
      </c>
      <c r="D27" s="151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3">
        <v>0</v>
      </c>
    </row>
    <row r="28" spans="1:12" hidden="1" x14ac:dyDescent="0.25">
      <c r="A28" s="88">
        <v>6142</v>
      </c>
      <c r="B28" s="103" t="s">
        <v>25</v>
      </c>
      <c r="C28" s="116">
        <v>0</v>
      </c>
      <c r="D28" s="151">
        <v>0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0</v>
      </c>
      <c r="K28" s="132">
        <v>0</v>
      </c>
      <c r="L28" s="133">
        <v>0</v>
      </c>
    </row>
    <row r="29" spans="1:12" hidden="1" x14ac:dyDescent="0.25">
      <c r="A29" s="88">
        <v>6143</v>
      </c>
      <c r="B29" s="103" t="s">
        <v>26</v>
      </c>
      <c r="C29" s="116">
        <v>0</v>
      </c>
      <c r="D29" s="151">
        <v>0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3">
        <v>0</v>
      </c>
    </row>
    <row r="30" spans="1:12" hidden="1" x14ac:dyDescent="0.25">
      <c r="A30" s="88">
        <v>6145</v>
      </c>
      <c r="B30" s="103" t="s">
        <v>27</v>
      </c>
      <c r="C30" s="116">
        <v>0</v>
      </c>
      <c r="D30" s="151">
        <v>0</v>
      </c>
      <c r="E30" s="132">
        <v>0</v>
      </c>
      <c r="F30" s="132">
        <v>0</v>
      </c>
      <c r="G30" s="132">
        <v>0</v>
      </c>
      <c r="H30" s="132">
        <v>0</v>
      </c>
      <c r="I30" s="132">
        <v>0</v>
      </c>
      <c r="J30" s="132">
        <v>0</v>
      </c>
      <c r="K30" s="132">
        <v>0</v>
      </c>
      <c r="L30" s="133">
        <v>0</v>
      </c>
    </row>
    <row r="31" spans="1:12" hidden="1" x14ac:dyDescent="0.25">
      <c r="A31" s="88">
        <v>6146</v>
      </c>
      <c r="B31" s="103" t="s">
        <v>28</v>
      </c>
      <c r="C31" s="116">
        <v>0</v>
      </c>
      <c r="D31" s="151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3">
        <v>0</v>
      </c>
    </row>
    <row r="32" spans="1:12" hidden="1" x14ac:dyDescent="0.25">
      <c r="A32" s="88">
        <v>6147</v>
      </c>
      <c r="B32" s="103" t="s">
        <v>29</v>
      </c>
      <c r="C32" s="116">
        <v>0</v>
      </c>
      <c r="D32" s="151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2">
        <v>0</v>
      </c>
      <c r="K32" s="132">
        <v>0</v>
      </c>
      <c r="L32" s="133">
        <v>0</v>
      </c>
    </row>
    <row r="33" spans="1:12" hidden="1" x14ac:dyDescent="0.25">
      <c r="A33" s="88">
        <v>6148</v>
      </c>
      <c r="B33" s="103" t="s">
        <v>30</v>
      </c>
      <c r="C33" s="116">
        <v>0</v>
      </c>
      <c r="D33" s="151">
        <v>0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3">
        <v>0</v>
      </c>
    </row>
    <row r="34" spans="1:12" hidden="1" x14ac:dyDescent="0.25">
      <c r="A34" s="88">
        <v>615</v>
      </c>
      <c r="B34" s="103" t="s">
        <v>31</v>
      </c>
      <c r="C34" s="115">
        <f t="shared" ref="C34:L34" si="6">SUM(C35:C36)</f>
        <v>0</v>
      </c>
      <c r="D34" s="147">
        <f t="shared" si="6"/>
        <v>0</v>
      </c>
      <c r="E34" s="85">
        <f t="shared" si="6"/>
        <v>0</v>
      </c>
      <c r="F34" s="85">
        <f t="shared" si="6"/>
        <v>0</v>
      </c>
      <c r="G34" s="85">
        <f t="shared" si="6"/>
        <v>0</v>
      </c>
      <c r="H34" s="85">
        <f>SUM(H35:H36)</f>
        <v>0</v>
      </c>
      <c r="I34" s="85">
        <f>SUM(I35:I36)</f>
        <v>0</v>
      </c>
      <c r="J34" s="85">
        <f t="shared" si="6"/>
        <v>0</v>
      </c>
      <c r="K34" s="85">
        <f t="shared" si="6"/>
        <v>0</v>
      </c>
      <c r="L34" s="89">
        <f t="shared" si="6"/>
        <v>0</v>
      </c>
    </row>
    <row r="35" spans="1:12" hidden="1" x14ac:dyDescent="0.25">
      <c r="A35" s="88">
        <v>6151</v>
      </c>
      <c r="B35" s="103" t="s">
        <v>32</v>
      </c>
      <c r="C35" s="116">
        <v>0</v>
      </c>
      <c r="D35" s="151">
        <v>0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3">
        <v>0</v>
      </c>
    </row>
    <row r="36" spans="1:12" hidden="1" x14ac:dyDescent="0.25">
      <c r="A36" s="88">
        <v>6152</v>
      </c>
      <c r="B36" s="103" t="s">
        <v>33</v>
      </c>
      <c r="C36" s="116">
        <v>0</v>
      </c>
      <c r="D36" s="151">
        <v>0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3">
        <v>0</v>
      </c>
    </row>
    <row r="37" spans="1:12" hidden="1" x14ac:dyDescent="0.25">
      <c r="A37" s="88">
        <v>616</v>
      </c>
      <c r="B37" s="103" t="s">
        <v>34</v>
      </c>
      <c r="C37" s="115">
        <f t="shared" ref="C37:L37" si="7">SUM(C38:C40)</f>
        <v>0</v>
      </c>
      <c r="D37" s="147">
        <f t="shared" si="7"/>
        <v>0</v>
      </c>
      <c r="E37" s="85">
        <f t="shared" si="7"/>
        <v>0</v>
      </c>
      <c r="F37" s="85">
        <f t="shared" si="7"/>
        <v>0</v>
      </c>
      <c r="G37" s="85">
        <f t="shared" si="7"/>
        <v>0</v>
      </c>
      <c r="H37" s="85">
        <f>SUM(H38:H40)</f>
        <v>0</v>
      </c>
      <c r="I37" s="85">
        <f>SUM(I38:I40)</f>
        <v>0</v>
      </c>
      <c r="J37" s="85">
        <f t="shared" si="7"/>
        <v>0</v>
      </c>
      <c r="K37" s="85">
        <f t="shared" si="7"/>
        <v>0</v>
      </c>
      <c r="L37" s="89">
        <f t="shared" si="7"/>
        <v>0</v>
      </c>
    </row>
    <row r="38" spans="1:12" hidden="1" x14ac:dyDescent="0.25">
      <c r="A38" s="88">
        <v>6161</v>
      </c>
      <c r="B38" s="103" t="s">
        <v>35</v>
      </c>
      <c r="C38" s="116">
        <v>0</v>
      </c>
      <c r="D38" s="151">
        <v>0</v>
      </c>
      <c r="E38" s="132">
        <v>0</v>
      </c>
      <c r="F38" s="132">
        <v>0</v>
      </c>
      <c r="G38" s="132">
        <v>0</v>
      </c>
      <c r="H38" s="132">
        <v>0</v>
      </c>
      <c r="I38" s="132">
        <v>0</v>
      </c>
      <c r="J38" s="132">
        <v>0</v>
      </c>
      <c r="K38" s="132">
        <v>0</v>
      </c>
      <c r="L38" s="133">
        <v>0</v>
      </c>
    </row>
    <row r="39" spans="1:12" hidden="1" x14ac:dyDescent="0.25">
      <c r="A39" s="88">
        <v>6162</v>
      </c>
      <c r="B39" s="103" t="s">
        <v>36</v>
      </c>
      <c r="C39" s="116">
        <v>0</v>
      </c>
      <c r="D39" s="151">
        <v>0</v>
      </c>
      <c r="E39" s="132">
        <v>0</v>
      </c>
      <c r="F39" s="132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3">
        <v>0</v>
      </c>
    </row>
    <row r="40" spans="1:12" hidden="1" x14ac:dyDescent="0.25">
      <c r="A40" s="88">
        <v>6163</v>
      </c>
      <c r="B40" s="103" t="s">
        <v>37</v>
      </c>
      <c r="C40" s="116">
        <v>0</v>
      </c>
      <c r="D40" s="151">
        <v>0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2">
        <v>0</v>
      </c>
      <c r="K40" s="132">
        <v>0</v>
      </c>
      <c r="L40" s="133">
        <v>0</v>
      </c>
    </row>
    <row r="41" spans="1:12" x14ac:dyDescent="0.25">
      <c r="A41" s="88">
        <v>62</v>
      </c>
      <c r="B41" s="103" t="s">
        <v>581</v>
      </c>
      <c r="C41" s="115">
        <f t="shared" ref="C41:L41" si="8">C42+C45+C47</f>
        <v>0</v>
      </c>
      <c r="D41" s="147">
        <f t="shared" si="8"/>
        <v>0</v>
      </c>
      <c r="E41" s="85">
        <f t="shared" si="8"/>
        <v>0</v>
      </c>
      <c r="F41" s="85">
        <f t="shared" si="8"/>
        <v>0</v>
      </c>
      <c r="G41" s="85">
        <f t="shared" si="8"/>
        <v>0</v>
      </c>
      <c r="H41" s="85">
        <f>H42+H45+H47</f>
        <v>0</v>
      </c>
      <c r="I41" s="85">
        <f>I42+I45+I47</f>
        <v>0</v>
      </c>
      <c r="J41" s="85">
        <f t="shared" si="8"/>
        <v>0</v>
      </c>
      <c r="K41" s="85">
        <f t="shared" si="8"/>
        <v>0</v>
      </c>
      <c r="L41" s="89">
        <f t="shared" si="8"/>
        <v>0</v>
      </c>
    </row>
    <row r="42" spans="1:12" hidden="1" x14ac:dyDescent="0.25">
      <c r="A42" s="88">
        <v>621</v>
      </c>
      <c r="B42" s="103" t="s">
        <v>38</v>
      </c>
      <c r="C42" s="115">
        <f t="shared" ref="C42:L42" si="9">SUM(C43:C44)</f>
        <v>0</v>
      </c>
      <c r="D42" s="147">
        <f t="shared" si="9"/>
        <v>0</v>
      </c>
      <c r="E42" s="85">
        <f t="shared" si="9"/>
        <v>0</v>
      </c>
      <c r="F42" s="85">
        <f t="shared" si="9"/>
        <v>0</v>
      </c>
      <c r="G42" s="85">
        <f t="shared" si="9"/>
        <v>0</v>
      </c>
      <c r="H42" s="85">
        <f>SUM(H43:H44)</f>
        <v>0</v>
      </c>
      <c r="I42" s="85">
        <f>SUM(I43:I44)</f>
        <v>0</v>
      </c>
      <c r="J42" s="85">
        <f t="shared" si="9"/>
        <v>0</v>
      </c>
      <c r="K42" s="85">
        <f t="shared" si="9"/>
        <v>0</v>
      </c>
      <c r="L42" s="89">
        <f t="shared" si="9"/>
        <v>0</v>
      </c>
    </row>
    <row r="43" spans="1:12" hidden="1" x14ac:dyDescent="0.25">
      <c r="A43" s="88">
        <v>6211</v>
      </c>
      <c r="B43" s="103" t="s">
        <v>39</v>
      </c>
      <c r="C43" s="116">
        <v>0</v>
      </c>
      <c r="D43" s="151">
        <v>0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3">
        <v>0</v>
      </c>
    </row>
    <row r="44" spans="1:12" hidden="1" x14ac:dyDescent="0.25">
      <c r="A44" s="88">
        <v>6212</v>
      </c>
      <c r="B44" s="103" t="s">
        <v>40</v>
      </c>
      <c r="C44" s="116">
        <v>0</v>
      </c>
      <c r="D44" s="151">
        <v>0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3">
        <v>0</v>
      </c>
    </row>
    <row r="45" spans="1:12" hidden="1" x14ac:dyDescent="0.25">
      <c r="A45" s="88">
        <v>622</v>
      </c>
      <c r="B45" s="103" t="s">
        <v>41</v>
      </c>
      <c r="C45" s="115">
        <f t="shared" ref="C45:L45" si="10">C46</f>
        <v>0</v>
      </c>
      <c r="D45" s="147">
        <f t="shared" si="10"/>
        <v>0</v>
      </c>
      <c r="E45" s="85">
        <f t="shared" si="10"/>
        <v>0</v>
      </c>
      <c r="F45" s="85">
        <f t="shared" si="10"/>
        <v>0</v>
      </c>
      <c r="G45" s="85">
        <f t="shared" si="10"/>
        <v>0</v>
      </c>
      <c r="H45" s="85">
        <f t="shared" si="10"/>
        <v>0</v>
      </c>
      <c r="I45" s="85">
        <f t="shared" si="10"/>
        <v>0</v>
      </c>
      <c r="J45" s="85">
        <f t="shared" si="10"/>
        <v>0</v>
      </c>
      <c r="K45" s="85">
        <f t="shared" si="10"/>
        <v>0</v>
      </c>
      <c r="L45" s="89">
        <f t="shared" si="10"/>
        <v>0</v>
      </c>
    </row>
    <row r="46" spans="1:12" hidden="1" x14ac:dyDescent="0.25">
      <c r="A46" s="88">
        <v>6221</v>
      </c>
      <c r="B46" s="103" t="s">
        <v>42</v>
      </c>
      <c r="C46" s="116">
        <v>0</v>
      </c>
      <c r="D46" s="151">
        <v>0</v>
      </c>
      <c r="E46" s="132">
        <v>0</v>
      </c>
      <c r="F46" s="132">
        <v>0</v>
      </c>
      <c r="G46" s="132">
        <v>0</v>
      </c>
      <c r="H46" s="132">
        <v>0</v>
      </c>
      <c r="I46" s="132">
        <v>0</v>
      </c>
      <c r="J46" s="132">
        <v>0</v>
      </c>
      <c r="K46" s="132">
        <v>0</v>
      </c>
      <c r="L46" s="133">
        <v>0</v>
      </c>
    </row>
    <row r="47" spans="1:12" hidden="1" x14ac:dyDescent="0.25">
      <c r="A47" s="88">
        <v>623</v>
      </c>
      <c r="B47" s="103" t="s">
        <v>43</v>
      </c>
      <c r="C47" s="115">
        <f t="shared" ref="C47:L47" si="11">C48</f>
        <v>0</v>
      </c>
      <c r="D47" s="147">
        <f t="shared" si="11"/>
        <v>0</v>
      </c>
      <c r="E47" s="85">
        <f t="shared" si="11"/>
        <v>0</v>
      </c>
      <c r="F47" s="85">
        <f t="shared" si="11"/>
        <v>0</v>
      </c>
      <c r="G47" s="85">
        <f t="shared" si="11"/>
        <v>0</v>
      </c>
      <c r="H47" s="85">
        <f t="shared" si="11"/>
        <v>0</v>
      </c>
      <c r="I47" s="85">
        <f t="shared" si="11"/>
        <v>0</v>
      </c>
      <c r="J47" s="85">
        <f t="shared" si="11"/>
        <v>0</v>
      </c>
      <c r="K47" s="85">
        <f t="shared" si="11"/>
        <v>0</v>
      </c>
      <c r="L47" s="89">
        <f t="shared" si="11"/>
        <v>0</v>
      </c>
    </row>
    <row r="48" spans="1:12" hidden="1" x14ac:dyDescent="0.25">
      <c r="A48" s="88">
        <v>6232</v>
      </c>
      <c r="B48" s="103" t="s">
        <v>44</v>
      </c>
      <c r="C48" s="116">
        <v>0</v>
      </c>
      <c r="D48" s="151">
        <v>0</v>
      </c>
      <c r="E48" s="132">
        <v>0</v>
      </c>
      <c r="F48" s="132">
        <v>0</v>
      </c>
      <c r="G48" s="132">
        <v>0</v>
      </c>
      <c r="H48" s="132">
        <v>0</v>
      </c>
      <c r="I48" s="132">
        <v>0</v>
      </c>
      <c r="J48" s="132">
        <v>0</v>
      </c>
      <c r="K48" s="132">
        <v>0</v>
      </c>
      <c r="L48" s="133">
        <v>0</v>
      </c>
    </row>
    <row r="49" spans="1:13" ht="24" customHeight="1" x14ac:dyDescent="0.25">
      <c r="A49" s="88">
        <v>63</v>
      </c>
      <c r="B49" s="103" t="s">
        <v>582</v>
      </c>
      <c r="C49" s="115">
        <f t="shared" ref="C49:L49" si="12">C50+C53+C73+C76+C79+C82+C85</f>
        <v>850000</v>
      </c>
      <c r="D49" s="147">
        <f t="shared" si="12"/>
        <v>0</v>
      </c>
      <c r="E49" s="85">
        <f t="shared" si="12"/>
        <v>0</v>
      </c>
      <c r="F49" s="85">
        <f t="shared" si="12"/>
        <v>850000</v>
      </c>
      <c r="G49" s="85">
        <f t="shared" si="12"/>
        <v>0</v>
      </c>
      <c r="H49" s="85">
        <f t="shared" si="12"/>
        <v>0</v>
      </c>
      <c r="I49" s="85">
        <f t="shared" si="12"/>
        <v>0</v>
      </c>
      <c r="J49" s="85">
        <f t="shared" si="12"/>
        <v>0</v>
      </c>
      <c r="K49" s="85">
        <f t="shared" si="12"/>
        <v>0</v>
      </c>
      <c r="L49" s="89">
        <f t="shared" si="12"/>
        <v>0</v>
      </c>
    </row>
    <row r="50" spans="1:13" x14ac:dyDescent="0.25">
      <c r="A50" s="90">
        <v>631</v>
      </c>
      <c r="B50" s="105" t="s">
        <v>458</v>
      </c>
      <c r="C50" s="173">
        <f t="shared" ref="C50:L50" si="13">C51+C52</f>
        <v>0</v>
      </c>
      <c r="D50" s="174">
        <f t="shared" si="13"/>
        <v>0</v>
      </c>
      <c r="E50" s="175">
        <f t="shared" si="13"/>
        <v>0</v>
      </c>
      <c r="F50" s="175">
        <f t="shared" si="13"/>
        <v>0</v>
      </c>
      <c r="G50" s="175">
        <f t="shared" si="13"/>
        <v>0</v>
      </c>
      <c r="H50" s="175">
        <f t="shared" si="13"/>
        <v>0</v>
      </c>
      <c r="I50" s="175">
        <f t="shared" si="13"/>
        <v>0</v>
      </c>
      <c r="J50" s="175">
        <f t="shared" si="13"/>
        <v>0</v>
      </c>
      <c r="K50" s="175">
        <f t="shared" si="13"/>
        <v>0</v>
      </c>
      <c r="L50" s="176">
        <f t="shared" si="13"/>
        <v>0</v>
      </c>
    </row>
    <row r="51" spans="1:13" x14ac:dyDescent="0.25">
      <c r="A51" s="94">
        <v>6311</v>
      </c>
      <c r="B51" s="110" t="s">
        <v>45</v>
      </c>
      <c r="C51" s="121"/>
      <c r="D51" s="149"/>
      <c r="E51" s="11"/>
      <c r="F51" s="11"/>
      <c r="G51" s="14">
        <f>+C51</f>
        <v>0</v>
      </c>
      <c r="H51" s="11"/>
      <c r="I51" s="11"/>
      <c r="J51" s="11"/>
      <c r="K51" s="11"/>
      <c r="L51" s="92"/>
    </row>
    <row r="52" spans="1:13" x14ac:dyDescent="0.25">
      <c r="A52" s="94">
        <v>6312</v>
      </c>
      <c r="B52" s="110" t="s">
        <v>46</v>
      </c>
      <c r="C52" s="121"/>
      <c r="D52" s="149"/>
      <c r="E52" s="11"/>
      <c r="F52" s="11"/>
      <c r="G52" s="14">
        <f>+C52</f>
        <v>0</v>
      </c>
      <c r="H52" s="11"/>
      <c r="I52" s="11"/>
      <c r="J52" s="11"/>
      <c r="K52" s="11"/>
      <c r="L52" s="92"/>
      <c r="M52" s="8"/>
    </row>
    <row r="53" spans="1:13" x14ac:dyDescent="0.25">
      <c r="A53" s="88">
        <v>632</v>
      </c>
      <c r="B53" s="103" t="s">
        <v>459</v>
      </c>
      <c r="C53" s="115">
        <f t="shared" ref="C53:L53" si="14">+C54+C56+C58+C66</f>
        <v>850000</v>
      </c>
      <c r="D53" s="147">
        <f t="shared" si="14"/>
        <v>0</v>
      </c>
      <c r="E53" s="85">
        <f t="shared" si="14"/>
        <v>0</v>
      </c>
      <c r="F53" s="85">
        <f t="shared" si="14"/>
        <v>850000</v>
      </c>
      <c r="G53" s="85">
        <f t="shared" si="14"/>
        <v>0</v>
      </c>
      <c r="H53" s="85">
        <f t="shared" si="14"/>
        <v>0</v>
      </c>
      <c r="I53" s="85">
        <f t="shared" si="14"/>
        <v>0</v>
      </c>
      <c r="J53" s="85">
        <f t="shared" si="14"/>
        <v>0</v>
      </c>
      <c r="K53" s="85">
        <f t="shared" si="14"/>
        <v>0</v>
      </c>
      <c r="L53" s="89">
        <f t="shared" si="14"/>
        <v>0</v>
      </c>
      <c r="M53" s="8"/>
    </row>
    <row r="54" spans="1:13" x14ac:dyDescent="0.25">
      <c r="A54" s="90">
        <v>6321</v>
      </c>
      <c r="B54" s="105" t="s">
        <v>47</v>
      </c>
      <c r="C54" s="117">
        <f t="shared" ref="C54:L54" si="15">+C55</f>
        <v>0</v>
      </c>
      <c r="D54" s="148">
        <f t="shared" si="15"/>
        <v>0</v>
      </c>
      <c r="E54" s="86">
        <f t="shared" si="15"/>
        <v>0</v>
      </c>
      <c r="F54" s="86">
        <f t="shared" si="15"/>
        <v>0</v>
      </c>
      <c r="G54" s="86">
        <f t="shared" si="15"/>
        <v>0</v>
      </c>
      <c r="H54" s="86">
        <f t="shared" si="15"/>
        <v>0</v>
      </c>
      <c r="I54" s="86">
        <f t="shared" si="15"/>
        <v>0</v>
      </c>
      <c r="J54" s="86">
        <f t="shared" si="15"/>
        <v>0</v>
      </c>
      <c r="K54" s="86">
        <f t="shared" si="15"/>
        <v>0</v>
      </c>
      <c r="L54" s="93">
        <f t="shared" si="15"/>
        <v>0</v>
      </c>
      <c r="M54" s="8"/>
    </row>
    <row r="55" spans="1:13" s="9" customFormat="1" x14ac:dyDescent="0.25">
      <c r="A55" s="91" t="s">
        <v>495</v>
      </c>
      <c r="B55" s="106" t="s">
        <v>47</v>
      </c>
      <c r="C55" s="191"/>
      <c r="D55" s="149"/>
      <c r="E55" s="11"/>
      <c r="F55" s="11"/>
      <c r="G55" s="14">
        <f>+C55</f>
        <v>0</v>
      </c>
      <c r="H55" s="11"/>
      <c r="I55" s="11"/>
      <c r="J55" s="11"/>
      <c r="K55" s="11"/>
      <c r="L55" s="92"/>
      <c r="M55" s="8"/>
    </row>
    <row r="56" spans="1:13" x14ac:dyDescent="0.25">
      <c r="A56" s="90">
        <v>6322</v>
      </c>
      <c r="B56" s="105" t="s">
        <v>48</v>
      </c>
      <c r="C56" s="117">
        <f t="shared" ref="C56:L56" si="16">+C57</f>
        <v>0</v>
      </c>
      <c r="D56" s="148">
        <f t="shared" si="16"/>
        <v>0</v>
      </c>
      <c r="E56" s="86">
        <f t="shared" si="16"/>
        <v>0</v>
      </c>
      <c r="F56" s="86">
        <f t="shared" si="16"/>
        <v>0</v>
      </c>
      <c r="G56" s="86">
        <f t="shared" si="16"/>
        <v>0</v>
      </c>
      <c r="H56" s="86">
        <f t="shared" si="16"/>
        <v>0</v>
      </c>
      <c r="I56" s="86">
        <f t="shared" si="16"/>
        <v>0</v>
      </c>
      <c r="J56" s="86">
        <f t="shared" si="16"/>
        <v>0</v>
      </c>
      <c r="K56" s="86">
        <f t="shared" si="16"/>
        <v>0</v>
      </c>
      <c r="L56" s="93">
        <f t="shared" si="16"/>
        <v>0</v>
      </c>
      <c r="M56" s="8"/>
    </row>
    <row r="57" spans="1:13" s="9" customFormat="1" x14ac:dyDescent="0.25">
      <c r="A57" s="91" t="s">
        <v>496</v>
      </c>
      <c r="B57" s="106" t="s">
        <v>497</v>
      </c>
      <c r="C57" s="118"/>
      <c r="D57" s="149"/>
      <c r="E57" s="11"/>
      <c r="F57" s="11"/>
      <c r="G57" s="14">
        <f>+C57</f>
        <v>0</v>
      </c>
      <c r="H57" s="11"/>
      <c r="I57" s="11"/>
      <c r="J57" s="11"/>
      <c r="K57" s="11"/>
      <c r="L57" s="92"/>
      <c r="M57" s="8"/>
    </row>
    <row r="58" spans="1:13" x14ac:dyDescent="0.25">
      <c r="A58" s="90">
        <v>6323</v>
      </c>
      <c r="B58" s="105" t="s">
        <v>49</v>
      </c>
      <c r="C58" s="117">
        <f>+C62+C64+C63+C65+C59+C60+C61</f>
        <v>850000</v>
      </c>
      <c r="D58" s="148">
        <f>+D62+D64+D63+D65+D59+D60+D61</f>
        <v>0</v>
      </c>
      <c r="E58" s="112">
        <f t="shared" ref="E58:L58" si="17">+E62+E64+E63+E65+E59+E60+E61</f>
        <v>0</v>
      </c>
      <c r="F58" s="112">
        <f>+F62+F64+F63+F65+F59+F60+F61</f>
        <v>850000</v>
      </c>
      <c r="G58" s="112">
        <f t="shared" si="17"/>
        <v>0</v>
      </c>
      <c r="H58" s="112">
        <f>+H62+H64+H63+H65+H59+H60+H61</f>
        <v>0</v>
      </c>
      <c r="I58" s="112">
        <f t="shared" si="17"/>
        <v>0</v>
      </c>
      <c r="J58" s="112">
        <f t="shared" si="17"/>
        <v>0</v>
      </c>
      <c r="K58" s="112">
        <f t="shared" si="17"/>
        <v>0</v>
      </c>
      <c r="L58" s="152">
        <f t="shared" si="17"/>
        <v>0</v>
      </c>
      <c r="M58" s="8"/>
    </row>
    <row r="59" spans="1:13" x14ac:dyDescent="0.25">
      <c r="A59" s="91" t="s">
        <v>632</v>
      </c>
      <c r="B59" s="106" t="s">
        <v>633</v>
      </c>
      <c r="C59" s="172"/>
      <c r="D59" s="153"/>
      <c r="E59" s="113"/>
      <c r="F59" s="113"/>
      <c r="G59" s="113"/>
      <c r="H59" s="145">
        <f>C59</f>
        <v>0</v>
      </c>
      <c r="I59" s="113"/>
      <c r="J59" s="113"/>
      <c r="K59" s="113"/>
      <c r="L59" s="154"/>
      <c r="M59" s="8"/>
    </row>
    <row r="60" spans="1:13" x14ac:dyDescent="0.25">
      <c r="A60" s="91" t="s">
        <v>634</v>
      </c>
      <c r="B60" s="106" t="s">
        <v>499</v>
      </c>
      <c r="C60" s="172"/>
      <c r="D60" s="153"/>
      <c r="E60" s="113"/>
      <c r="F60" s="113"/>
      <c r="G60" s="113"/>
      <c r="H60" s="145">
        <f>C60</f>
        <v>0</v>
      </c>
      <c r="I60" s="113"/>
      <c r="J60" s="113"/>
      <c r="K60" s="113"/>
      <c r="L60" s="154"/>
      <c r="M60" s="8"/>
    </row>
    <row r="61" spans="1:13" x14ac:dyDescent="0.25">
      <c r="A61" s="91" t="s">
        <v>638</v>
      </c>
      <c r="B61" s="106" t="s">
        <v>639</v>
      </c>
      <c r="C61" s="172"/>
      <c r="D61" s="153"/>
      <c r="E61" s="113"/>
      <c r="F61" s="113"/>
      <c r="G61" s="113"/>
      <c r="H61" s="113"/>
      <c r="I61" s="145">
        <f>C61</f>
        <v>0</v>
      </c>
      <c r="J61" s="113"/>
      <c r="K61" s="113"/>
      <c r="L61" s="154"/>
      <c r="M61" s="8"/>
    </row>
    <row r="62" spans="1:13" s="9" customFormat="1" x14ac:dyDescent="0.25">
      <c r="A62" s="91">
        <v>632311500</v>
      </c>
      <c r="B62" s="106" t="s">
        <v>498</v>
      </c>
      <c r="C62" s="118"/>
      <c r="D62" s="149"/>
      <c r="E62" s="11"/>
      <c r="F62" s="14">
        <f>+C62</f>
        <v>0</v>
      </c>
      <c r="G62" s="11"/>
      <c r="H62" s="11"/>
      <c r="I62" s="11"/>
      <c r="J62" s="11"/>
      <c r="K62" s="11"/>
      <c r="L62" s="92"/>
      <c r="M62" s="8"/>
    </row>
    <row r="63" spans="1:13" s="9" customFormat="1" x14ac:dyDescent="0.25">
      <c r="A63" s="91" t="s">
        <v>625</v>
      </c>
      <c r="B63" s="106" t="s">
        <v>626</v>
      </c>
      <c r="C63" s="118"/>
      <c r="D63" s="149"/>
      <c r="E63" s="11"/>
      <c r="F63" s="14">
        <f>+C63</f>
        <v>0</v>
      </c>
      <c r="G63" s="11"/>
      <c r="H63" s="11"/>
      <c r="I63" s="11"/>
      <c r="J63" s="11"/>
      <c r="K63" s="11"/>
      <c r="L63" s="92"/>
      <c r="M63" s="8"/>
    </row>
    <row r="64" spans="1:13" s="9" customFormat="1" x14ac:dyDescent="0.25">
      <c r="A64" s="91">
        <v>632311700</v>
      </c>
      <c r="B64" s="106" t="s">
        <v>499</v>
      </c>
      <c r="C64" s="118">
        <v>850000</v>
      </c>
      <c r="D64" s="149"/>
      <c r="E64" s="11"/>
      <c r="F64" s="14">
        <f>+C64</f>
        <v>850000</v>
      </c>
      <c r="G64" s="11"/>
      <c r="H64" s="11"/>
      <c r="I64" s="11"/>
      <c r="J64" s="11"/>
      <c r="K64" s="11"/>
      <c r="L64" s="92"/>
      <c r="M64" s="8"/>
    </row>
    <row r="65" spans="1:13" s="9" customFormat="1" x14ac:dyDescent="0.25">
      <c r="A65" s="91" t="s">
        <v>627</v>
      </c>
      <c r="B65" s="106" t="s">
        <v>628</v>
      </c>
      <c r="C65" s="118"/>
      <c r="D65" s="149"/>
      <c r="E65" s="11"/>
      <c r="F65" s="14">
        <f>+C65</f>
        <v>0</v>
      </c>
      <c r="G65" s="11"/>
      <c r="H65" s="11"/>
      <c r="I65" s="11"/>
      <c r="J65" s="11"/>
      <c r="K65" s="11"/>
      <c r="L65" s="92"/>
      <c r="M65" s="8"/>
    </row>
    <row r="66" spans="1:13" x14ac:dyDescent="0.25">
      <c r="A66" s="90">
        <v>6324</v>
      </c>
      <c r="B66" s="105" t="s">
        <v>50</v>
      </c>
      <c r="C66" s="117">
        <f>+C70+C72+C71+C67+C68+C69</f>
        <v>0</v>
      </c>
      <c r="D66" s="148">
        <f>+D70+D72+D71+D67+D68+D69</f>
        <v>0</v>
      </c>
      <c r="E66" s="112">
        <f t="shared" ref="E66:L66" si="18">+E70+E72+E71+E67+E68+E69</f>
        <v>0</v>
      </c>
      <c r="F66" s="112">
        <f t="shared" si="18"/>
        <v>0</v>
      </c>
      <c r="G66" s="112">
        <f t="shared" si="18"/>
        <v>0</v>
      </c>
      <c r="H66" s="112">
        <f>+H70+H72+H71+H67+H68+H69</f>
        <v>0</v>
      </c>
      <c r="I66" s="112">
        <f t="shared" si="18"/>
        <v>0</v>
      </c>
      <c r="J66" s="112">
        <f t="shared" si="18"/>
        <v>0</v>
      </c>
      <c r="K66" s="112">
        <f t="shared" si="18"/>
        <v>0</v>
      </c>
      <c r="L66" s="152">
        <f t="shared" si="18"/>
        <v>0</v>
      </c>
      <c r="M66" s="8"/>
    </row>
    <row r="67" spans="1:13" x14ac:dyDescent="0.25">
      <c r="A67" s="91" t="s">
        <v>635</v>
      </c>
      <c r="B67" s="106" t="s">
        <v>636</v>
      </c>
      <c r="C67" s="172"/>
      <c r="D67" s="149"/>
      <c r="E67" s="11"/>
      <c r="F67" s="11"/>
      <c r="G67" s="11"/>
      <c r="H67" s="145">
        <f>C67</f>
        <v>0</v>
      </c>
      <c r="I67" s="11"/>
      <c r="J67" s="11"/>
      <c r="K67" s="11"/>
      <c r="L67" s="92"/>
      <c r="M67" s="8"/>
    </row>
    <row r="68" spans="1:13" x14ac:dyDescent="0.25">
      <c r="A68" s="91" t="s">
        <v>637</v>
      </c>
      <c r="B68" s="106" t="s">
        <v>501</v>
      </c>
      <c r="C68" s="172"/>
      <c r="D68" s="149"/>
      <c r="E68" s="11"/>
      <c r="F68" s="11"/>
      <c r="G68" s="11"/>
      <c r="H68" s="145">
        <f>C68</f>
        <v>0</v>
      </c>
      <c r="I68" s="11"/>
      <c r="J68" s="11"/>
      <c r="K68" s="11"/>
      <c r="L68" s="92"/>
      <c r="M68" s="8"/>
    </row>
    <row r="69" spans="1:13" x14ac:dyDescent="0.25">
      <c r="A69" s="91" t="s">
        <v>640</v>
      </c>
      <c r="B69" s="106" t="s">
        <v>641</v>
      </c>
      <c r="C69" s="172"/>
      <c r="D69" s="149"/>
      <c r="E69" s="11"/>
      <c r="F69" s="11"/>
      <c r="G69" s="11"/>
      <c r="H69" s="11"/>
      <c r="I69" s="13">
        <f>C69</f>
        <v>0</v>
      </c>
      <c r="J69" s="11"/>
      <c r="K69" s="11"/>
      <c r="L69" s="92"/>
      <c r="M69" s="8"/>
    </row>
    <row r="70" spans="1:13" s="9" customFormat="1" x14ac:dyDescent="0.25">
      <c r="A70" s="91">
        <v>632411500</v>
      </c>
      <c r="B70" s="106" t="s">
        <v>500</v>
      </c>
      <c r="C70" s="118"/>
      <c r="D70" s="149"/>
      <c r="E70" s="11"/>
      <c r="F70" s="14">
        <f>+C70</f>
        <v>0</v>
      </c>
      <c r="G70" s="11"/>
      <c r="H70" s="11"/>
      <c r="I70" s="11"/>
      <c r="J70" s="11"/>
      <c r="K70" s="11"/>
      <c r="L70" s="92"/>
      <c r="M70" s="8"/>
    </row>
    <row r="71" spans="1:13" s="9" customFormat="1" x14ac:dyDescent="0.25">
      <c r="A71" s="91" t="s">
        <v>629</v>
      </c>
      <c r="B71" s="106" t="s">
        <v>630</v>
      </c>
      <c r="C71" s="118"/>
      <c r="D71" s="149"/>
      <c r="E71" s="11"/>
      <c r="F71" s="14">
        <f>+C71</f>
        <v>0</v>
      </c>
      <c r="G71" s="11"/>
      <c r="H71" s="11"/>
      <c r="I71" s="11"/>
      <c r="J71" s="11"/>
      <c r="K71" s="11"/>
      <c r="L71" s="92"/>
      <c r="M71" s="8"/>
    </row>
    <row r="72" spans="1:13" s="9" customFormat="1" x14ac:dyDescent="0.25">
      <c r="A72" s="91">
        <v>632411700</v>
      </c>
      <c r="B72" s="106" t="s">
        <v>501</v>
      </c>
      <c r="C72" s="118"/>
      <c r="D72" s="149"/>
      <c r="E72" s="11"/>
      <c r="F72" s="14">
        <f>+C72</f>
        <v>0</v>
      </c>
      <c r="G72" s="11"/>
      <c r="H72" s="11"/>
      <c r="I72" s="11"/>
      <c r="J72" s="11"/>
      <c r="K72" s="11"/>
      <c r="L72" s="92"/>
      <c r="M72" s="8"/>
    </row>
    <row r="73" spans="1:13" x14ac:dyDescent="0.25">
      <c r="A73" s="88">
        <v>633</v>
      </c>
      <c r="B73" s="103" t="s">
        <v>460</v>
      </c>
      <c r="C73" s="115">
        <f t="shared" ref="C73:L73" si="19">+C74+C75</f>
        <v>0</v>
      </c>
      <c r="D73" s="147">
        <f t="shared" si="19"/>
        <v>0</v>
      </c>
      <c r="E73" s="85">
        <f t="shared" si="19"/>
        <v>0</v>
      </c>
      <c r="F73" s="85">
        <f t="shared" si="19"/>
        <v>0</v>
      </c>
      <c r="G73" s="85">
        <f t="shared" si="19"/>
        <v>0</v>
      </c>
      <c r="H73" s="85">
        <f t="shared" si="19"/>
        <v>0</v>
      </c>
      <c r="I73" s="85">
        <f t="shared" si="19"/>
        <v>0</v>
      </c>
      <c r="J73" s="85">
        <f t="shared" si="19"/>
        <v>0</v>
      </c>
      <c r="K73" s="85">
        <f t="shared" si="19"/>
        <v>0</v>
      </c>
      <c r="L73" s="89">
        <f t="shared" si="19"/>
        <v>0</v>
      </c>
      <c r="M73" s="8"/>
    </row>
    <row r="74" spans="1:13" x14ac:dyDescent="0.25">
      <c r="A74" s="90">
        <v>6331</v>
      </c>
      <c r="B74" s="105" t="s">
        <v>51</v>
      </c>
      <c r="C74" s="117"/>
      <c r="D74" s="148"/>
      <c r="E74" s="86"/>
      <c r="F74" s="86"/>
      <c r="G74" s="86"/>
      <c r="H74" s="86"/>
      <c r="I74" s="86"/>
      <c r="J74" s="86"/>
      <c r="K74" s="86"/>
      <c r="L74" s="93"/>
      <c r="M74" s="8"/>
    </row>
    <row r="75" spans="1:13" x14ac:dyDescent="0.25">
      <c r="A75" s="90">
        <v>6332</v>
      </c>
      <c r="B75" s="105" t="s">
        <v>52</v>
      </c>
      <c r="C75" s="117"/>
      <c r="D75" s="148"/>
      <c r="E75" s="86"/>
      <c r="F75" s="86"/>
      <c r="G75" s="86"/>
      <c r="H75" s="86"/>
      <c r="I75" s="86"/>
      <c r="J75" s="86"/>
      <c r="K75" s="86"/>
      <c r="L75" s="93"/>
      <c r="M75" s="8"/>
    </row>
    <row r="76" spans="1:13" x14ac:dyDescent="0.25">
      <c r="A76" s="88">
        <v>634</v>
      </c>
      <c r="B76" s="103" t="s">
        <v>461</v>
      </c>
      <c r="C76" s="115">
        <f t="shared" ref="C76:L76" si="20">+C77+C78</f>
        <v>0</v>
      </c>
      <c r="D76" s="147">
        <f t="shared" si="20"/>
        <v>0</v>
      </c>
      <c r="E76" s="85">
        <f t="shared" si="20"/>
        <v>0</v>
      </c>
      <c r="F76" s="85">
        <f t="shared" si="20"/>
        <v>0</v>
      </c>
      <c r="G76" s="85">
        <f t="shared" si="20"/>
        <v>0</v>
      </c>
      <c r="H76" s="85">
        <f t="shared" si="20"/>
        <v>0</v>
      </c>
      <c r="I76" s="85">
        <f t="shared" si="20"/>
        <v>0</v>
      </c>
      <c r="J76" s="85">
        <f t="shared" si="20"/>
        <v>0</v>
      </c>
      <c r="K76" s="85">
        <f t="shared" si="20"/>
        <v>0</v>
      </c>
      <c r="L76" s="89">
        <f t="shared" si="20"/>
        <v>0</v>
      </c>
      <c r="M76" s="8"/>
    </row>
    <row r="77" spans="1:13" x14ac:dyDescent="0.25">
      <c r="A77" s="94">
        <v>6341</v>
      </c>
      <c r="B77" s="110" t="s">
        <v>53</v>
      </c>
      <c r="C77" s="121"/>
      <c r="D77" s="149"/>
      <c r="E77" s="11"/>
      <c r="F77" s="11"/>
      <c r="G77" s="14">
        <f>+C77</f>
        <v>0</v>
      </c>
      <c r="H77" s="11"/>
      <c r="I77" s="11"/>
      <c r="J77" s="11"/>
      <c r="K77" s="11"/>
      <c r="L77" s="92"/>
      <c r="M77" s="8"/>
    </row>
    <row r="78" spans="1:13" x14ac:dyDescent="0.25">
      <c r="A78" s="94">
        <v>6342</v>
      </c>
      <c r="B78" s="110" t="s">
        <v>54</v>
      </c>
      <c r="C78" s="121"/>
      <c r="D78" s="149"/>
      <c r="E78" s="11"/>
      <c r="F78" s="11"/>
      <c r="G78" s="14">
        <f>+C78</f>
        <v>0</v>
      </c>
      <c r="H78" s="11"/>
      <c r="I78" s="11"/>
      <c r="J78" s="11"/>
      <c r="K78" s="11"/>
      <c r="L78" s="92"/>
    </row>
    <row r="79" spans="1:13" x14ac:dyDescent="0.25">
      <c r="A79" s="88">
        <v>635</v>
      </c>
      <c r="B79" s="103" t="s">
        <v>462</v>
      </c>
      <c r="C79" s="115">
        <f>SUM(C80:C81)</f>
        <v>0</v>
      </c>
      <c r="D79" s="147">
        <f t="shared" ref="D79:L79" si="21">SUM(D80:D81)</f>
        <v>0</v>
      </c>
      <c r="E79" s="85">
        <f t="shared" si="21"/>
        <v>0</v>
      </c>
      <c r="F79" s="85">
        <f t="shared" si="21"/>
        <v>0</v>
      </c>
      <c r="G79" s="85">
        <f t="shared" si="21"/>
        <v>0</v>
      </c>
      <c r="H79" s="85">
        <f>SUM(H80:H81)</f>
        <v>0</v>
      </c>
      <c r="I79" s="85">
        <f>SUM(I80:I81)</f>
        <v>0</v>
      </c>
      <c r="J79" s="85">
        <f t="shared" si="21"/>
        <v>0</v>
      </c>
      <c r="K79" s="85">
        <f t="shared" si="21"/>
        <v>0</v>
      </c>
      <c r="L79" s="89">
        <f t="shared" si="21"/>
        <v>0</v>
      </c>
    </row>
    <row r="80" spans="1:13" x14ac:dyDescent="0.25">
      <c r="A80" s="94">
        <v>6351</v>
      </c>
      <c r="B80" s="110" t="s">
        <v>55</v>
      </c>
      <c r="C80" s="121"/>
      <c r="D80" s="153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95">
        <v>0</v>
      </c>
    </row>
    <row r="81" spans="1:12" x14ac:dyDescent="0.25">
      <c r="A81" s="94">
        <v>6352</v>
      </c>
      <c r="B81" s="110" t="s">
        <v>56</v>
      </c>
      <c r="C81" s="121"/>
      <c r="D81" s="153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95">
        <v>0</v>
      </c>
    </row>
    <row r="82" spans="1:12" x14ac:dyDescent="0.25">
      <c r="A82" s="88" t="s">
        <v>57</v>
      </c>
      <c r="B82" s="104" t="s">
        <v>463</v>
      </c>
      <c r="C82" s="115">
        <f t="shared" ref="C82:L82" si="22">+C83+C84</f>
        <v>0</v>
      </c>
      <c r="D82" s="147">
        <f t="shared" si="22"/>
        <v>0</v>
      </c>
      <c r="E82" s="85">
        <f t="shared" si="22"/>
        <v>0</v>
      </c>
      <c r="F82" s="85">
        <f t="shared" si="22"/>
        <v>0</v>
      </c>
      <c r="G82" s="85">
        <f t="shared" si="22"/>
        <v>0</v>
      </c>
      <c r="H82" s="85">
        <f t="shared" si="22"/>
        <v>0</v>
      </c>
      <c r="I82" s="85">
        <f t="shared" si="22"/>
        <v>0</v>
      </c>
      <c r="J82" s="85">
        <f t="shared" si="22"/>
        <v>0</v>
      </c>
      <c r="K82" s="85">
        <f t="shared" si="22"/>
        <v>0</v>
      </c>
      <c r="L82" s="89">
        <f t="shared" si="22"/>
        <v>0</v>
      </c>
    </row>
    <row r="83" spans="1:12" x14ac:dyDescent="0.25">
      <c r="A83" s="94" t="s">
        <v>58</v>
      </c>
      <c r="B83" s="110" t="s">
        <v>59</v>
      </c>
      <c r="C83" s="121"/>
      <c r="D83" s="153">
        <v>0</v>
      </c>
      <c r="E83" s="12">
        <v>0</v>
      </c>
      <c r="F83" s="12">
        <v>0</v>
      </c>
      <c r="G83" s="14">
        <f>+C83</f>
        <v>0</v>
      </c>
      <c r="H83" s="12">
        <v>0</v>
      </c>
      <c r="I83" s="12">
        <v>0</v>
      </c>
      <c r="J83" s="12">
        <v>0</v>
      </c>
      <c r="K83" s="12">
        <v>0</v>
      </c>
      <c r="L83" s="95">
        <v>0</v>
      </c>
    </row>
    <row r="84" spans="1:12" x14ac:dyDescent="0.25">
      <c r="A84" s="94" t="s">
        <v>60</v>
      </c>
      <c r="B84" s="110" t="s">
        <v>61</v>
      </c>
      <c r="C84" s="121"/>
      <c r="D84" s="153">
        <v>0</v>
      </c>
      <c r="E84" s="12">
        <v>0</v>
      </c>
      <c r="F84" s="12">
        <v>0</v>
      </c>
      <c r="G84" s="14">
        <f>+C84</f>
        <v>0</v>
      </c>
      <c r="H84" s="12">
        <v>0</v>
      </c>
      <c r="I84" s="12">
        <v>0</v>
      </c>
      <c r="J84" s="12">
        <v>0</v>
      </c>
      <c r="K84" s="12">
        <v>0</v>
      </c>
      <c r="L84" s="95">
        <v>0</v>
      </c>
    </row>
    <row r="85" spans="1:12" x14ac:dyDescent="0.25">
      <c r="A85" s="88" t="s">
        <v>62</v>
      </c>
      <c r="B85" s="103" t="s">
        <v>583</v>
      </c>
      <c r="C85" s="115">
        <f t="shared" ref="C85:L85" si="23">+C86+C87</f>
        <v>0</v>
      </c>
      <c r="D85" s="147">
        <f t="shared" si="23"/>
        <v>0</v>
      </c>
      <c r="E85" s="85">
        <f t="shared" si="23"/>
        <v>0</v>
      </c>
      <c r="F85" s="85">
        <f t="shared" si="23"/>
        <v>0</v>
      </c>
      <c r="G85" s="85">
        <f t="shared" si="23"/>
        <v>0</v>
      </c>
      <c r="H85" s="85">
        <f t="shared" si="23"/>
        <v>0</v>
      </c>
      <c r="I85" s="85">
        <f t="shared" si="23"/>
        <v>0</v>
      </c>
      <c r="J85" s="85">
        <f t="shared" si="23"/>
        <v>0</v>
      </c>
      <c r="K85" s="85">
        <f t="shared" si="23"/>
        <v>0</v>
      </c>
      <c r="L85" s="89">
        <f t="shared" si="23"/>
        <v>0</v>
      </c>
    </row>
    <row r="86" spans="1:12" x14ac:dyDescent="0.25">
      <c r="A86" s="94" t="s">
        <v>63</v>
      </c>
      <c r="B86" s="110" t="s">
        <v>64</v>
      </c>
      <c r="C86" s="121"/>
      <c r="D86" s="149"/>
      <c r="E86" s="11"/>
      <c r="F86" s="11"/>
      <c r="G86" s="11"/>
      <c r="H86" s="11"/>
      <c r="I86" s="11"/>
      <c r="J86" s="11"/>
      <c r="K86" s="11"/>
      <c r="L86" s="92"/>
    </row>
    <row r="87" spans="1:12" x14ac:dyDescent="0.25">
      <c r="A87" s="94" t="s">
        <v>65</v>
      </c>
      <c r="B87" s="110" t="s">
        <v>66</v>
      </c>
      <c r="C87" s="121"/>
      <c r="D87" s="149"/>
      <c r="E87" s="11"/>
      <c r="F87" s="11"/>
      <c r="G87" s="11"/>
      <c r="H87" s="11"/>
      <c r="I87" s="11"/>
      <c r="J87" s="11"/>
      <c r="K87" s="11"/>
      <c r="L87" s="92"/>
    </row>
    <row r="88" spans="1:12" x14ac:dyDescent="0.25">
      <c r="A88" s="88">
        <v>64</v>
      </c>
      <c r="B88" s="103" t="s">
        <v>464</v>
      </c>
      <c r="C88" s="115">
        <f t="shared" ref="C88:L88" si="24">C89+C97+C104+C112</f>
        <v>140000</v>
      </c>
      <c r="D88" s="147">
        <f t="shared" si="24"/>
        <v>140000</v>
      </c>
      <c r="E88" s="85">
        <f t="shared" si="24"/>
        <v>0</v>
      </c>
      <c r="F88" s="85">
        <f t="shared" si="24"/>
        <v>0</v>
      </c>
      <c r="G88" s="85">
        <f t="shared" si="24"/>
        <v>0</v>
      </c>
      <c r="H88" s="85">
        <f t="shared" si="24"/>
        <v>0</v>
      </c>
      <c r="I88" s="85">
        <f t="shared" si="24"/>
        <v>0</v>
      </c>
      <c r="J88" s="85">
        <f t="shared" si="24"/>
        <v>0</v>
      </c>
      <c r="K88" s="85">
        <f t="shared" si="24"/>
        <v>0</v>
      </c>
      <c r="L88" s="89">
        <f t="shared" si="24"/>
        <v>0</v>
      </c>
    </row>
    <row r="89" spans="1:12" x14ac:dyDescent="0.25">
      <c r="A89" s="88">
        <v>641</v>
      </c>
      <c r="B89" s="103" t="s">
        <v>465</v>
      </c>
      <c r="C89" s="115">
        <f t="shared" ref="C89:L89" si="25">SUM(C90+C91+C92+C93+C94+C95+C96)</f>
        <v>140000</v>
      </c>
      <c r="D89" s="147">
        <f t="shared" si="25"/>
        <v>140000</v>
      </c>
      <c r="E89" s="85">
        <f t="shared" si="25"/>
        <v>0</v>
      </c>
      <c r="F89" s="85">
        <f t="shared" si="25"/>
        <v>0</v>
      </c>
      <c r="G89" s="85">
        <f t="shared" si="25"/>
        <v>0</v>
      </c>
      <c r="H89" s="85">
        <f t="shared" si="25"/>
        <v>0</v>
      </c>
      <c r="I89" s="85">
        <f t="shared" si="25"/>
        <v>0</v>
      </c>
      <c r="J89" s="85">
        <f t="shared" si="25"/>
        <v>0</v>
      </c>
      <c r="K89" s="85">
        <f t="shared" si="25"/>
        <v>0</v>
      </c>
      <c r="L89" s="89">
        <f t="shared" si="25"/>
        <v>0</v>
      </c>
    </row>
    <row r="90" spans="1:12" x14ac:dyDescent="0.25">
      <c r="A90" s="94">
        <v>6412</v>
      </c>
      <c r="B90" s="110" t="s">
        <v>67</v>
      </c>
      <c r="C90" s="121"/>
      <c r="D90" s="155">
        <f>+C90</f>
        <v>0</v>
      </c>
      <c r="E90" s="86">
        <v>0</v>
      </c>
      <c r="F90" s="86">
        <v>0</v>
      </c>
      <c r="G90" s="86">
        <v>0</v>
      </c>
      <c r="H90" s="86">
        <v>0</v>
      </c>
      <c r="I90" s="86">
        <v>0</v>
      </c>
      <c r="J90" s="86">
        <v>0</v>
      </c>
      <c r="K90" s="86">
        <v>0</v>
      </c>
      <c r="L90" s="93">
        <v>0</v>
      </c>
    </row>
    <row r="91" spans="1:12" x14ac:dyDescent="0.25">
      <c r="A91" s="94">
        <v>6413</v>
      </c>
      <c r="B91" s="110" t="s">
        <v>69</v>
      </c>
      <c r="C91" s="121">
        <v>140000</v>
      </c>
      <c r="D91" s="155">
        <f t="shared" ref="D91:D96" si="26">+C91</f>
        <v>140000</v>
      </c>
      <c r="E91" s="86">
        <v>0</v>
      </c>
      <c r="F91" s="86">
        <v>0</v>
      </c>
      <c r="G91" s="86">
        <v>0</v>
      </c>
      <c r="H91" s="86">
        <v>0</v>
      </c>
      <c r="I91" s="86">
        <v>0</v>
      </c>
      <c r="J91" s="86">
        <v>0</v>
      </c>
      <c r="K91" s="86">
        <v>0</v>
      </c>
      <c r="L91" s="93">
        <v>0</v>
      </c>
    </row>
    <row r="92" spans="1:12" x14ac:dyDescent="0.25">
      <c r="A92" s="94">
        <v>6414</v>
      </c>
      <c r="B92" s="110" t="s">
        <v>70</v>
      </c>
      <c r="C92" s="121"/>
      <c r="D92" s="155">
        <f t="shared" si="26"/>
        <v>0</v>
      </c>
      <c r="E92" s="86">
        <v>0</v>
      </c>
      <c r="F92" s="86">
        <v>0</v>
      </c>
      <c r="G92" s="86">
        <v>0</v>
      </c>
      <c r="H92" s="86">
        <v>0</v>
      </c>
      <c r="I92" s="86">
        <v>0</v>
      </c>
      <c r="J92" s="86">
        <v>0</v>
      </c>
      <c r="K92" s="86">
        <v>0</v>
      </c>
      <c r="L92" s="93">
        <v>0</v>
      </c>
    </row>
    <row r="93" spans="1:12" x14ac:dyDescent="0.25">
      <c r="A93" s="94">
        <v>6415</v>
      </c>
      <c r="B93" s="110" t="s">
        <v>71</v>
      </c>
      <c r="C93" s="121"/>
      <c r="D93" s="155">
        <f t="shared" si="26"/>
        <v>0</v>
      </c>
      <c r="E93" s="86">
        <v>0</v>
      </c>
      <c r="F93" s="86">
        <v>0</v>
      </c>
      <c r="G93" s="86">
        <v>0</v>
      </c>
      <c r="H93" s="86">
        <v>0</v>
      </c>
      <c r="I93" s="86">
        <v>0</v>
      </c>
      <c r="J93" s="86">
        <v>0</v>
      </c>
      <c r="K93" s="86">
        <v>0</v>
      </c>
      <c r="L93" s="93">
        <v>0</v>
      </c>
    </row>
    <row r="94" spans="1:12" x14ac:dyDescent="0.25">
      <c r="A94" s="94">
        <v>6416</v>
      </c>
      <c r="B94" s="110" t="s">
        <v>72</v>
      </c>
      <c r="C94" s="121"/>
      <c r="D94" s="155">
        <f t="shared" si="26"/>
        <v>0</v>
      </c>
      <c r="E94" s="86">
        <v>0</v>
      </c>
      <c r="F94" s="86">
        <v>0</v>
      </c>
      <c r="G94" s="86">
        <v>0</v>
      </c>
      <c r="H94" s="86">
        <v>0</v>
      </c>
      <c r="I94" s="86">
        <v>0</v>
      </c>
      <c r="J94" s="86">
        <v>0</v>
      </c>
      <c r="K94" s="86">
        <v>0</v>
      </c>
      <c r="L94" s="93">
        <v>0</v>
      </c>
    </row>
    <row r="95" spans="1:12" ht="24" customHeight="1" x14ac:dyDescent="0.25">
      <c r="A95" s="94">
        <v>6417</v>
      </c>
      <c r="B95" s="110" t="s">
        <v>73</v>
      </c>
      <c r="C95" s="121"/>
      <c r="D95" s="155">
        <f t="shared" si="26"/>
        <v>0</v>
      </c>
      <c r="E95" s="86">
        <v>0</v>
      </c>
      <c r="F95" s="86">
        <v>0</v>
      </c>
      <c r="G95" s="86">
        <v>0</v>
      </c>
      <c r="H95" s="86">
        <v>0</v>
      </c>
      <c r="I95" s="86">
        <v>0</v>
      </c>
      <c r="J95" s="86">
        <v>0</v>
      </c>
      <c r="K95" s="86">
        <v>0</v>
      </c>
      <c r="L95" s="93">
        <v>0</v>
      </c>
    </row>
    <row r="96" spans="1:12" x14ac:dyDescent="0.25">
      <c r="A96" s="94">
        <v>6419</v>
      </c>
      <c r="B96" s="110" t="s">
        <v>74</v>
      </c>
      <c r="C96" s="121"/>
      <c r="D96" s="155">
        <f t="shared" si="26"/>
        <v>0</v>
      </c>
      <c r="E96" s="86">
        <v>0</v>
      </c>
      <c r="F96" s="86">
        <v>0</v>
      </c>
      <c r="G96" s="86">
        <v>0</v>
      </c>
      <c r="H96" s="86">
        <v>0</v>
      </c>
      <c r="I96" s="86">
        <v>0</v>
      </c>
      <c r="J96" s="86">
        <v>0</v>
      </c>
      <c r="K96" s="86">
        <v>0</v>
      </c>
      <c r="L96" s="93">
        <v>0</v>
      </c>
    </row>
    <row r="97" spans="1:12" x14ac:dyDescent="0.25">
      <c r="A97" s="88">
        <v>642</v>
      </c>
      <c r="B97" s="103" t="s">
        <v>466</v>
      </c>
      <c r="C97" s="115">
        <f t="shared" ref="C97:L97" si="27">SUM(C98+C99+C100+C101+C102+C103)</f>
        <v>0</v>
      </c>
      <c r="D97" s="147">
        <f t="shared" si="27"/>
        <v>0</v>
      </c>
      <c r="E97" s="85">
        <f t="shared" si="27"/>
        <v>0</v>
      </c>
      <c r="F97" s="85">
        <f t="shared" si="27"/>
        <v>0</v>
      </c>
      <c r="G97" s="85">
        <f t="shared" si="27"/>
        <v>0</v>
      </c>
      <c r="H97" s="85">
        <f t="shared" si="27"/>
        <v>0</v>
      </c>
      <c r="I97" s="85">
        <f t="shared" si="27"/>
        <v>0</v>
      </c>
      <c r="J97" s="85">
        <f t="shared" si="27"/>
        <v>0</v>
      </c>
      <c r="K97" s="85">
        <f t="shared" si="27"/>
        <v>0</v>
      </c>
      <c r="L97" s="89">
        <f t="shared" si="27"/>
        <v>0</v>
      </c>
    </row>
    <row r="98" spans="1:12" x14ac:dyDescent="0.25">
      <c r="A98" s="90">
        <v>6421</v>
      </c>
      <c r="B98" s="105" t="s">
        <v>75</v>
      </c>
      <c r="C98" s="119">
        <v>0</v>
      </c>
      <c r="D98" s="148">
        <v>0</v>
      </c>
      <c r="E98" s="86">
        <v>0</v>
      </c>
      <c r="F98" s="86">
        <v>0</v>
      </c>
      <c r="G98" s="86">
        <v>0</v>
      </c>
      <c r="H98" s="86">
        <v>0</v>
      </c>
      <c r="I98" s="86">
        <v>0</v>
      </c>
      <c r="J98" s="86">
        <v>0</v>
      </c>
      <c r="K98" s="86">
        <v>0</v>
      </c>
      <c r="L98" s="93">
        <v>0</v>
      </c>
    </row>
    <row r="99" spans="1:12" x14ac:dyDescent="0.25">
      <c r="A99" s="90">
        <v>6422</v>
      </c>
      <c r="B99" s="105" t="s">
        <v>76</v>
      </c>
      <c r="C99" s="119">
        <v>0</v>
      </c>
      <c r="D99" s="148">
        <v>0</v>
      </c>
      <c r="E99" s="86">
        <v>0</v>
      </c>
      <c r="F99" s="86">
        <v>0</v>
      </c>
      <c r="G99" s="86">
        <v>0</v>
      </c>
      <c r="H99" s="86">
        <v>0</v>
      </c>
      <c r="I99" s="86">
        <v>0</v>
      </c>
      <c r="J99" s="86">
        <v>0</v>
      </c>
      <c r="K99" s="86">
        <v>0</v>
      </c>
      <c r="L99" s="93">
        <v>0</v>
      </c>
    </row>
    <row r="100" spans="1:12" x14ac:dyDescent="0.25">
      <c r="A100" s="90">
        <v>6423</v>
      </c>
      <c r="B100" s="105" t="s">
        <v>77</v>
      </c>
      <c r="C100" s="119">
        <v>0</v>
      </c>
      <c r="D100" s="148">
        <v>0</v>
      </c>
      <c r="E100" s="86">
        <v>0</v>
      </c>
      <c r="F100" s="86">
        <v>0</v>
      </c>
      <c r="G100" s="86">
        <v>0</v>
      </c>
      <c r="H100" s="86">
        <v>0</v>
      </c>
      <c r="I100" s="86">
        <v>0</v>
      </c>
      <c r="J100" s="86">
        <v>0</v>
      </c>
      <c r="K100" s="86">
        <v>0</v>
      </c>
      <c r="L100" s="93">
        <v>0</v>
      </c>
    </row>
    <row r="101" spans="1:12" x14ac:dyDescent="0.25">
      <c r="A101" s="90">
        <v>6424</v>
      </c>
      <c r="B101" s="105" t="s">
        <v>78</v>
      </c>
      <c r="C101" s="119">
        <v>0</v>
      </c>
      <c r="D101" s="148">
        <v>0</v>
      </c>
      <c r="E101" s="86">
        <v>0</v>
      </c>
      <c r="F101" s="86">
        <v>0</v>
      </c>
      <c r="G101" s="86">
        <v>0</v>
      </c>
      <c r="H101" s="86">
        <v>0</v>
      </c>
      <c r="I101" s="86">
        <v>0</v>
      </c>
      <c r="J101" s="86">
        <v>0</v>
      </c>
      <c r="K101" s="86">
        <v>0</v>
      </c>
      <c r="L101" s="93">
        <v>0</v>
      </c>
    </row>
    <row r="102" spans="1:12" s="10" customFormat="1" x14ac:dyDescent="0.25">
      <c r="A102" s="94" t="s">
        <v>79</v>
      </c>
      <c r="B102" s="110" t="s">
        <v>80</v>
      </c>
      <c r="C102" s="118"/>
      <c r="D102" s="155">
        <f>+C102</f>
        <v>0</v>
      </c>
      <c r="E102" s="86">
        <v>0</v>
      </c>
      <c r="F102" s="86">
        <v>0</v>
      </c>
      <c r="G102" s="86">
        <v>0</v>
      </c>
      <c r="H102" s="86">
        <v>0</v>
      </c>
      <c r="I102" s="86">
        <v>0</v>
      </c>
      <c r="J102" s="86">
        <v>0</v>
      </c>
      <c r="K102" s="86">
        <v>0</v>
      </c>
      <c r="L102" s="93">
        <v>0</v>
      </c>
    </row>
    <row r="103" spans="1:12" x14ac:dyDescent="0.25">
      <c r="A103" s="94">
        <v>6429</v>
      </c>
      <c r="B103" s="110" t="s">
        <v>81</v>
      </c>
      <c r="C103" s="118"/>
      <c r="D103" s="155">
        <f>+C103</f>
        <v>0</v>
      </c>
      <c r="E103" s="11"/>
      <c r="F103" s="11"/>
      <c r="G103" s="11"/>
      <c r="H103" s="11"/>
      <c r="I103" s="11"/>
      <c r="J103" s="11"/>
      <c r="K103" s="11"/>
      <c r="L103" s="92"/>
    </row>
    <row r="104" spans="1:12" x14ac:dyDescent="0.25">
      <c r="A104" s="88">
        <v>643</v>
      </c>
      <c r="B104" s="103" t="s">
        <v>467</v>
      </c>
      <c r="C104" s="115">
        <f t="shared" ref="C104:L104" si="28">SUM(C105+C106+C107+C108+C109+C110+C111)</f>
        <v>0</v>
      </c>
      <c r="D104" s="147">
        <f t="shared" si="28"/>
        <v>0</v>
      </c>
      <c r="E104" s="85">
        <f t="shared" si="28"/>
        <v>0</v>
      </c>
      <c r="F104" s="85">
        <f t="shared" si="28"/>
        <v>0</v>
      </c>
      <c r="G104" s="85">
        <f t="shared" si="28"/>
        <v>0</v>
      </c>
      <c r="H104" s="85">
        <f t="shared" si="28"/>
        <v>0</v>
      </c>
      <c r="I104" s="85">
        <f t="shared" si="28"/>
        <v>0</v>
      </c>
      <c r="J104" s="85">
        <f t="shared" si="28"/>
        <v>0</v>
      </c>
      <c r="K104" s="85">
        <f t="shared" si="28"/>
        <v>0</v>
      </c>
      <c r="L104" s="89">
        <f t="shared" si="28"/>
        <v>0</v>
      </c>
    </row>
    <row r="105" spans="1:12" ht="24" customHeight="1" x14ac:dyDescent="0.25">
      <c r="A105" s="90">
        <v>6431</v>
      </c>
      <c r="B105" s="105" t="s">
        <v>82</v>
      </c>
      <c r="C105" s="119">
        <v>0</v>
      </c>
      <c r="D105" s="148">
        <v>0</v>
      </c>
      <c r="E105" s="86">
        <v>0</v>
      </c>
      <c r="F105" s="86">
        <v>0</v>
      </c>
      <c r="G105" s="86">
        <v>0</v>
      </c>
      <c r="H105" s="86">
        <v>0</v>
      </c>
      <c r="I105" s="86">
        <v>0</v>
      </c>
      <c r="J105" s="86">
        <v>0</v>
      </c>
      <c r="K105" s="86">
        <v>0</v>
      </c>
      <c r="L105" s="93">
        <v>0</v>
      </c>
    </row>
    <row r="106" spans="1:12" ht="24" customHeight="1" x14ac:dyDescent="0.25">
      <c r="A106" s="94">
        <v>6432</v>
      </c>
      <c r="B106" s="177" t="s">
        <v>83</v>
      </c>
      <c r="C106" s="118"/>
      <c r="D106" s="155">
        <f>+C106</f>
        <v>0</v>
      </c>
      <c r="E106" s="11"/>
      <c r="F106" s="11"/>
      <c r="G106" s="11"/>
      <c r="H106" s="11"/>
      <c r="I106" s="11"/>
      <c r="J106" s="11"/>
      <c r="K106" s="11"/>
      <c r="L106" s="92"/>
    </row>
    <row r="107" spans="1:12" ht="24" customHeight="1" x14ac:dyDescent="0.25">
      <c r="A107" s="90">
        <v>6433</v>
      </c>
      <c r="B107" s="107" t="s">
        <v>84</v>
      </c>
      <c r="C107" s="117">
        <v>0</v>
      </c>
      <c r="D107" s="148">
        <v>0</v>
      </c>
      <c r="E107" s="86">
        <v>0</v>
      </c>
      <c r="F107" s="86">
        <v>0</v>
      </c>
      <c r="G107" s="86">
        <v>0</v>
      </c>
      <c r="H107" s="86">
        <v>0</v>
      </c>
      <c r="I107" s="86">
        <v>0</v>
      </c>
      <c r="J107" s="86">
        <v>0</v>
      </c>
      <c r="K107" s="86">
        <v>0</v>
      </c>
      <c r="L107" s="93">
        <v>0</v>
      </c>
    </row>
    <row r="108" spans="1:12" x14ac:dyDescent="0.25">
      <c r="A108" s="90">
        <v>6434</v>
      </c>
      <c r="B108" s="105" t="s">
        <v>85</v>
      </c>
      <c r="C108" s="117">
        <v>0</v>
      </c>
      <c r="D108" s="148">
        <v>0</v>
      </c>
      <c r="E108" s="86">
        <v>0</v>
      </c>
      <c r="F108" s="86">
        <v>0</v>
      </c>
      <c r="G108" s="86">
        <v>0</v>
      </c>
      <c r="H108" s="86">
        <v>0</v>
      </c>
      <c r="I108" s="86">
        <v>0</v>
      </c>
      <c r="J108" s="86">
        <v>0</v>
      </c>
      <c r="K108" s="86">
        <v>0</v>
      </c>
      <c r="L108" s="93">
        <v>0</v>
      </c>
    </row>
    <row r="109" spans="1:12" ht="24" customHeight="1" x14ac:dyDescent="0.25">
      <c r="A109" s="90">
        <v>6435</v>
      </c>
      <c r="B109" s="107" t="s">
        <v>86</v>
      </c>
      <c r="C109" s="117">
        <v>0</v>
      </c>
      <c r="D109" s="148">
        <v>0</v>
      </c>
      <c r="E109" s="86">
        <v>0</v>
      </c>
      <c r="F109" s="86">
        <v>0</v>
      </c>
      <c r="G109" s="86">
        <v>0</v>
      </c>
      <c r="H109" s="86">
        <v>0</v>
      </c>
      <c r="I109" s="86">
        <v>0</v>
      </c>
      <c r="J109" s="86">
        <v>0</v>
      </c>
      <c r="K109" s="86">
        <v>0</v>
      </c>
      <c r="L109" s="93">
        <v>0</v>
      </c>
    </row>
    <row r="110" spans="1:12" ht="24" customHeight="1" x14ac:dyDescent="0.25">
      <c r="A110" s="90">
        <v>6436</v>
      </c>
      <c r="B110" s="107" t="s">
        <v>87</v>
      </c>
      <c r="C110" s="117">
        <v>0</v>
      </c>
      <c r="D110" s="148">
        <v>0</v>
      </c>
      <c r="E110" s="86">
        <v>0</v>
      </c>
      <c r="F110" s="86">
        <v>0</v>
      </c>
      <c r="G110" s="86">
        <v>0</v>
      </c>
      <c r="H110" s="86">
        <v>0</v>
      </c>
      <c r="I110" s="86">
        <v>0</v>
      </c>
      <c r="J110" s="86">
        <v>0</v>
      </c>
      <c r="K110" s="86">
        <v>0</v>
      </c>
      <c r="L110" s="93">
        <v>0</v>
      </c>
    </row>
    <row r="111" spans="1:12" x14ac:dyDescent="0.25">
      <c r="A111" s="90">
        <v>6437</v>
      </c>
      <c r="B111" s="105" t="s">
        <v>88</v>
      </c>
      <c r="C111" s="117">
        <v>0</v>
      </c>
      <c r="D111" s="148">
        <v>0</v>
      </c>
      <c r="E111" s="86">
        <v>0</v>
      </c>
      <c r="F111" s="86">
        <v>0</v>
      </c>
      <c r="G111" s="86">
        <v>0</v>
      </c>
      <c r="H111" s="86">
        <v>0</v>
      </c>
      <c r="I111" s="86">
        <v>0</v>
      </c>
      <c r="J111" s="86">
        <v>0</v>
      </c>
      <c r="K111" s="86">
        <v>0</v>
      </c>
      <c r="L111" s="93">
        <v>0</v>
      </c>
    </row>
    <row r="112" spans="1:12" s="10" customFormat="1" x14ac:dyDescent="0.25">
      <c r="A112" s="88" t="s">
        <v>89</v>
      </c>
      <c r="B112" s="103" t="s">
        <v>468</v>
      </c>
      <c r="C112" s="115">
        <f t="shared" ref="C112:L112" si="29">SUM(C113:C118)</f>
        <v>0</v>
      </c>
      <c r="D112" s="147">
        <f t="shared" si="29"/>
        <v>0</v>
      </c>
      <c r="E112" s="85">
        <f t="shared" si="29"/>
        <v>0</v>
      </c>
      <c r="F112" s="85">
        <f t="shared" si="29"/>
        <v>0</v>
      </c>
      <c r="G112" s="85">
        <f t="shared" si="29"/>
        <v>0</v>
      </c>
      <c r="H112" s="85">
        <f>SUM(H113:H118)</f>
        <v>0</v>
      </c>
      <c r="I112" s="85">
        <f>SUM(I113:I118)</f>
        <v>0</v>
      </c>
      <c r="J112" s="85">
        <f t="shared" si="29"/>
        <v>0</v>
      </c>
      <c r="K112" s="85">
        <f t="shared" si="29"/>
        <v>0</v>
      </c>
      <c r="L112" s="89">
        <f t="shared" si="29"/>
        <v>0</v>
      </c>
    </row>
    <row r="113" spans="1:12" s="10" customFormat="1" ht="24" customHeight="1" x14ac:dyDescent="0.25">
      <c r="A113" s="90" t="s">
        <v>90</v>
      </c>
      <c r="B113" s="105" t="s">
        <v>91</v>
      </c>
      <c r="C113" s="117">
        <v>0</v>
      </c>
      <c r="D113" s="148">
        <v>0</v>
      </c>
      <c r="E113" s="86">
        <v>0</v>
      </c>
      <c r="F113" s="86">
        <v>0</v>
      </c>
      <c r="G113" s="86">
        <v>0</v>
      </c>
      <c r="H113" s="86">
        <v>0</v>
      </c>
      <c r="I113" s="86">
        <v>0</v>
      </c>
      <c r="J113" s="86">
        <v>0</v>
      </c>
      <c r="K113" s="86">
        <v>0</v>
      </c>
      <c r="L113" s="93">
        <v>0</v>
      </c>
    </row>
    <row r="114" spans="1:12" s="10" customFormat="1" ht="24" customHeight="1" x14ac:dyDescent="0.25">
      <c r="A114" s="90" t="s">
        <v>92</v>
      </c>
      <c r="B114" s="105" t="s">
        <v>93</v>
      </c>
      <c r="C114" s="117">
        <v>0</v>
      </c>
      <c r="D114" s="148">
        <v>0</v>
      </c>
      <c r="E114" s="86">
        <v>0</v>
      </c>
      <c r="F114" s="86">
        <v>0</v>
      </c>
      <c r="G114" s="86">
        <v>0</v>
      </c>
      <c r="H114" s="86">
        <v>0</v>
      </c>
      <c r="I114" s="86">
        <v>0</v>
      </c>
      <c r="J114" s="86">
        <v>0</v>
      </c>
      <c r="K114" s="86">
        <v>0</v>
      </c>
      <c r="L114" s="93">
        <v>0</v>
      </c>
    </row>
    <row r="115" spans="1:12" s="10" customFormat="1" ht="24" customHeight="1" x14ac:dyDescent="0.25">
      <c r="A115" s="90" t="s">
        <v>94</v>
      </c>
      <c r="B115" s="105" t="s">
        <v>95</v>
      </c>
      <c r="C115" s="117">
        <v>0</v>
      </c>
      <c r="D115" s="148">
        <v>0</v>
      </c>
      <c r="E115" s="86">
        <v>0</v>
      </c>
      <c r="F115" s="86">
        <v>0</v>
      </c>
      <c r="G115" s="86">
        <v>0</v>
      </c>
      <c r="H115" s="86">
        <v>0</v>
      </c>
      <c r="I115" s="86">
        <v>0</v>
      </c>
      <c r="J115" s="86">
        <v>0</v>
      </c>
      <c r="K115" s="86">
        <v>0</v>
      </c>
      <c r="L115" s="93">
        <v>0</v>
      </c>
    </row>
    <row r="116" spans="1:12" s="10" customFormat="1" ht="24" customHeight="1" x14ac:dyDescent="0.25">
      <c r="A116" s="90" t="s">
        <v>96</v>
      </c>
      <c r="B116" s="105" t="s">
        <v>97</v>
      </c>
      <c r="C116" s="117">
        <v>0</v>
      </c>
      <c r="D116" s="148">
        <v>0</v>
      </c>
      <c r="E116" s="86">
        <v>0</v>
      </c>
      <c r="F116" s="86">
        <v>0</v>
      </c>
      <c r="G116" s="86">
        <v>0</v>
      </c>
      <c r="H116" s="86">
        <v>0</v>
      </c>
      <c r="I116" s="86">
        <v>0</v>
      </c>
      <c r="J116" s="86">
        <v>0</v>
      </c>
      <c r="K116" s="86">
        <v>0</v>
      </c>
      <c r="L116" s="93">
        <v>0</v>
      </c>
    </row>
    <row r="117" spans="1:12" s="10" customFormat="1" ht="24" customHeight="1" x14ac:dyDescent="0.25">
      <c r="A117" s="90" t="s">
        <v>98</v>
      </c>
      <c r="B117" s="105" t="s">
        <v>99</v>
      </c>
      <c r="C117" s="117">
        <v>0</v>
      </c>
      <c r="D117" s="148">
        <v>0</v>
      </c>
      <c r="E117" s="86">
        <v>0</v>
      </c>
      <c r="F117" s="86">
        <v>0</v>
      </c>
      <c r="G117" s="86">
        <v>0</v>
      </c>
      <c r="H117" s="86">
        <v>0</v>
      </c>
      <c r="I117" s="86">
        <v>0</v>
      </c>
      <c r="J117" s="86">
        <v>0</v>
      </c>
      <c r="K117" s="86">
        <v>0</v>
      </c>
      <c r="L117" s="93">
        <v>0</v>
      </c>
    </row>
    <row r="118" spans="1:12" s="10" customFormat="1" ht="24" customHeight="1" x14ac:dyDescent="0.25">
      <c r="A118" s="90" t="s">
        <v>100</v>
      </c>
      <c r="B118" s="105" t="s">
        <v>101</v>
      </c>
      <c r="C118" s="117">
        <v>0</v>
      </c>
      <c r="D118" s="148">
        <v>0</v>
      </c>
      <c r="E118" s="86">
        <v>0</v>
      </c>
      <c r="F118" s="86">
        <v>0</v>
      </c>
      <c r="G118" s="86">
        <v>0</v>
      </c>
      <c r="H118" s="86">
        <v>0</v>
      </c>
      <c r="I118" s="86">
        <v>0</v>
      </c>
      <c r="J118" s="86">
        <v>0</v>
      </c>
      <c r="K118" s="86">
        <v>0</v>
      </c>
      <c r="L118" s="93">
        <v>0</v>
      </c>
    </row>
    <row r="119" spans="1:12" ht="24" customHeight="1" x14ac:dyDescent="0.25">
      <c r="A119" s="88">
        <v>65</v>
      </c>
      <c r="B119" s="103" t="s">
        <v>584</v>
      </c>
      <c r="C119" s="115">
        <f t="shared" ref="C119:L119" si="30">C120+C125+C133</f>
        <v>19350000</v>
      </c>
      <c r="D119" s="147">
        <f t="shared" si="30"/>
        <v>0</v>
      </c>
      <c r="E119" s="85">
        <f t="shared" si="30"/>
        <v>19350000</v>
      </c>
      <c r="F119" s="85">
        <f t="shared" si="30"/>
        <v>0</v>
      </c>
      <c r="G119" s="85">
        <f t="shared" si="30"/>
        <v>0</v>
      </c>
      <c r="H119" s="85">
        <f t="shared" si="30"/>
        <v>0</v>
      </c>
      <c r="I119" s="85">
        <f t="shared" si="30"/>
        <v>0</v>
      </c>
      <c r="J119" s="85">
        <f t="shared" si="30"/>
        <v>0</v>
      </c>
      <c r="K119" s="85">
        <f t="shared" si="30"/>
        <v>0</v>
      </c>
      <c r="L119" s="89">
        <f t="shared" si="30"/>
        <v>0</v>
      </c>
    </row>
    <row r="120" spans="1:12" x14ac:dyDescent="0.25">
      <c r="A120" s="88">
        <v>651</v>
      </c>
      <c r="B120" s="103" t="s">
        <v>469</v>
      </c>
      <c r="C120" s="115">
        <f t="shared" ref="C120:L120" si="31">SUM(C121:C124)</f>
        <v>0</v>
      </c>
      <c r="D120" s="147">
        <f t="shared" si="31"/>
        <v>0</v>
      </c>
      <c r="E120" s="85">
        <f t="shared" si="31"/>
        <v>0</v>
      </c>
      <c r="F120" s="85">
        <f t="shared" si="31"/>
        <v>0</v>
      </c>
      <c r="G120" s="85">
        <f t="shared" si="31"/>
        <v>0</v>
      </c>
      <c r="H120" s="85">
        <f>SUM(H121:H124)</f>
        <v>0</v>
      </c>
      <c r="I120" s="85">
        <f>SUM(I121:I124)</f>
        <v>0</v>
      </c>
      <c r="J120" s="85">
        <f t="shared" si="31"/>
        <v>0</v>
      </c>
      <c r="K120" s="85">
        <f t="shared" si="31"/>
        <v>0</v>
      </c>
      <c r="L120" s="89">
        <f t="shared" si="31"/>
        <v>0</v>
      </c>
    </row>
    <row r="121" spans="1:12" x14ac:dyDescent="0.25">
      <c r="A121" s="90">
        <v>6511</v>
      </c>
      <c r="B121" s="105" t="s">
        <v>102</v>
      </c>
      <c r="C121" s="117">
        <v>0</v>
      </c>
      <c r="D121" s="148">
        <v>0</v>
      </c>
      <c r="E121" s="86">
        <v>0</v>
      </c>
      <c r="F121" s="86">
        <v>0</v>
      </c>
      <c r="G121" s="86">
        <v>0</v>
      </c>
      <c r="H121" s="86">
        <v>0</v>
      </c>
      <c r="I121" s="86">
        <v>0</v>
      </c>
      <c r="J121" s="86">
        <v>0</v>
      </c>
      <c r="K121" s="86">
        <v>0</v>
      </c>
      <c r="L121" s="93">
        <v>0</v>
      </c>
    </row>
    <row r="122" spans="1:12" x14ac:dyDescent="0.25">
      <c r="A122" s="90">
        <v>6512</v>
      </c>
      <c r="B122" s="105" t="s">
        <v>103</v>
      </c>
      <c r="C122" s="117">
        <v>0</v>
      </c>
      <c r="D122" s="148">
        <v>0</v>
      </c>
      <c r="E122" s="86">
        <v>0</v>
      </c>
      <c r="F122" s="86">
        <v>0</v>
      </c>
      <c r="G122" s="86">
        <v>0</v>
      </c>
      <c r="H122" s="86">
        <v>0</v>
      </c>
      <c r="I122" s="86">
        <v>0</v>
      </c>
      <c r="J122" s="86">
        <v>0</v>
      </c>
      <c r="K122" s="86">
        <v>0</v>
      </c>
      <c r="L122" s="93">
        <v>0</v>
      </c>
    </row>
    <row r="123" spans="1:12" x14ac:dyDescent="0.25">
      <c r="A123" s="90">
        <v>6513</v>
      </c>
      <c r="B123" s="105" t="s">
        <v>104</v>
      </c>
      <c r="C123" s="117">
        <v>0</v>
      </c>
      <c r="D123" s="148">
        <v>0</v>
      </c>
      <c r="E123" s="86">
        <v>0</v>
      </c>
      <c r="F123" s="86">
        <v>0</v>
      </c>
      <c r="G123" s="86">
        <v>0</v>
      </c>
      <c r="H123" s="86">
        <v>0</v>
      </c>
      <c r="I123" s="86">
        <v>0</v>
      </c>
      <c r="J123" s="86">
        <v>0</v>
      </c>
      <c r="K123" s="86">
        <v>0</v>
      </c>
      <c r="L123" s="93">
        <v>0</v>
      </c>
    </row>
    <row r="124" spans="1:12" x14ac:dyDescent="0.25">
      <c r="A124" s="94">
        <v>6514</v>
      </c>
      <c r="B124" s="110" t="s">
        <v>105</v>
      </c>
      <c r="C124" s="118"/>
      <c r="D124" s="149"/>
      <c r="E124" s="14">
        <f>+C124</f>
        <v>0</v>
      </c>
      <c r="F124" s="11"/>
      <c r="G124" s="11"/>
      <c r="H124" s="11"/>
      <c r="I124" s="11"/>
      <c r="J124" s="11"/>
      <c r="K124" s="11"/>
      <c r="L124" s="92"/>
    </row>
    <row r="125" spans="1:12" x14ac:dyDescent="0.25">
      <c r="A125" s="88">
        <v>652</v>
      </c>
      <c r="B125" s="103" t="s">
        <v>470</v>
      </c>
      <c r="C125" s="115">
        <f t="shared" ref="C125:L125" si="32">SUM(C126+C127+C128+C129+C130+C131+C132)</f>
        <v>19350000</v>
      </c>
      <c r="D125" s="147">
        <f t="shared" si="32"/>
        <v>0</v>
      </c>
      <c r="E125" s="85">
        <f t="shared" si="32"/>
        <v>19350000</v>
      </c>
      <c r="F125" s="85">
        <f t="shared" si="32"/>
        <v>0</v>
      </c>
      <c r="G125" s="85">
        <f t="shared" si="32"/>
        <v>0</v>
      </c>
      <c r="H125" s="85">
        <f t="shared" si="32"/>
        <v>0</v>
      </c>
      <c r="I125" s="85">
        <f t="shared" si="32"/>
        <v>0</v>
      </c>
      <c r="J125" s="85">
        <f t="shared" si="32"/>
        <v>0</v>
      </c>
      <c r="K125" s="85">
        <f t="shared" si="32"/>
        <v>0</v>
      </c>
      <c r="L125" s="89">
        <f t="shared" si="32"/>
        <v>0</v>
      </c>
    </row>
    <row r="126" spans="1:12" x14ac:dyDescent="0.25">
      <c r="A126" s="94">
        <v>6521</v>
      </c>
      <c r="B126" s="110" t="s">
        <v>106</v>
      </c>
      <c r="C126" s="118"/>
      <c r="D126" s="149"/>
      <c r="E126" s="14">
        <f>+C126</f>
        <v>0</v>
      </c>
      <c r="F126" s="11"/>
      <c r="G126" s="11"/>
      <c r="H126" s="11"/>
      <c r="I126" s="11"/>
      <c r="J126" s="11"/>
      <c r="K126" s="11"/>
      <c r="L126" s="92"/>
    </row>
    <row r="127" spans="1:12" x14ac:dyDescent="0.25">
      <c r="A127" s="90">
        <v>6522</v>
      </c>
      <c r="B127" s="105" t="s">
        <v>107</v>
      </c>
      <c r="C127" s="117">
        <v>0</v>
      </c>
      <c r="D127" s="148">
        <v>0</v>
      </c>
      <c r="E127" s="86">
        <v>0</v>
      </c>
      <c r="F127" s="86">
        <v>0</v>
      </c>
      <c r="G127" s="86">
        <v>0</v>
      </c>
      <c r="H127" s="86">
        <v>0</v>
      </c>
      <c r="I127" s="86">
        <v>0</v>
      </c>
      <c r="J127" s="86">
        <v>0</v>
      </c>
      <c r="K127" s="86">
        <v>0</v>
      </c>
      <c r="L127" s="93">
        <v>0</v>
      </c>
    </row>
    <row r="128" spans="1:12" x14ac:dyDescent="0.25">
      <c r="A128" s="90">
        <v>6524</v>
      </c>
      <c r="B128" s="105" t="s">
        <v>108</v>
      </c>
      <c r="C128" s="117">
        <v>0</v>
      </c>
      <c r="D128" s="148">
        <v>0</v>
      </c>
      <c r="E128" s="86">
        <v>0</v>
      </c>
      <c r="F128" s="86">
        <v>0</v>
      </c>
      <c r="G128" s="86">
        <v>0</v>
      </c>
      <c r="H128" s="86">
        <v>0</v>
      </c>
      <c r="I128" s="86">
        <v>0</v>
      </c>
      <c r="J128" s="86">
        <v>0</v>
      </c>
      <c r="K128" s="86">
        <v>0</v>
      </c>
      <c r="L128" s="93">
        <v>0</v>
      </c>
    </row>
    <row r="129" spans="1:12" x14ac:dyDescent="0.25">
      <c r="A129" s="90">
        <v>6525</v>
      </c>
      <c r="B129" s="105" t="s">
        <v>109</v>
      </c>
      <c r="C129" s="117">
        <v>0</v>
      </c>
      <c r="D129" s="148">
        <v>0</v>
      </c>
      <c r="E129" s="86">
        <v>0</v>
      </c>
      <c r="F129" s="86">
        <v>0</v>
      </c>
      <c r="G129" s="86">
        <v>0</v>
      </c>
      <c r="H129" s="86">
        <v>0</v>
      </c>
      <c r="I129" s="86">
        <v>0</v>
      </c>
      <c r="J129" s="86">
        <v>0</v>
      </c>
      <c r="K129" s="86">
        <v>0</v>
      </c>
      <c r="L129" s="93">
        <v>0</v>
      </c>
    </row>
    <row r="130" spans="1:12" x14ac:dyDescent="0.25">
      <c r="A130" s="94">
        <v>6526</v>
      </c>
      <c r="B130" s="110" t="s">
        <v>110</v>
      </c>
      <c r="C130" s="118">
        <v>19350000</v>
      </c>
      <c r="D130" s="149"/>
      <c r="E130" s="14">
        <f>+C130</f>
        <v>19350000</v>
      </c>
      <c r="F130" s="11"/>
      <c r="G130" s="11"/>
      <c r="H130" s="11"/>
      <c r="I130" s="11"/>
      <c r="J130" s="11"/>
      <c r="K130" s="11"/>
      <c r="L130" s="92"/>
    </row>
    <row r="131" spans="1:12" x14ac:dyDescent="0.25">
      <c r="A131" s="94">
        <v>6527</v>
      </c>
      <c r="B131" s="110" t="s">
        <v>111</v>
      </c>
      <c r="C131" s="121"/>
      <c r="D131" s="149"/>
      <c r="E131" s="14">
        <f>+C131</f>
        <v>0</v>
      </c>
      <c r="F131" s="11"/>
      <c r="G131" s="11"/>
      <c r="H131" s="11"/>
      <c r="I131" s="11"/>
      <c r="J131" s="11"/>
      <c r="K131" s="11"/>
      <c r="L131" s="92"/>
    </row>
    <row r="132" spans="1:12" s="10" customFormat="1" x14ac:dyDescent="0.25">
      <c r="A132" s="90" t="s">
        <v>112</v>
      </c>
      <c r="B132" s="108" t="s">
        <v>113</v>
      </c>
      <c r="C132" s="117">
        <v>0</v>
      </c>
      <c r="D132" s="148">
        <v>0</v>
      </c>
      <c r="E132" s="86">
        <v>0</v>
      </c>
      <c r="F132" s="86">
        <v>0</v>
      </c>
      <c r="G132" s="86">
        <v>0</v>
      </c>
      <c r="H132" s="86">
        <v>0</v>
      </c>
      <c r="I132" s="86">
        <v>0</v>
      </c>
      <c r="J132" s="86">
        <v>0</v>
      </c>
      <c r="K132" s="86">
        <v>0</v>
      </c>
      <c r="L132" s="93">
        <v>0</v>
      </c>
    </row>
    <row r="133" spans="1:12" x14ac:dyDescent="0.25">
      <c r="A133" s="88">
        <v>653</v>
      </c>
      <c r="B133" s="103" t="s">
        <v>471</v>
      </c>
      <c r="C133" s="115">
        <f t="shared" ref="C133:L133" si="33">SUM(C134:C136)</f>
        <v>0</v>
      </c>
      <c r="D133" s="147">
        <f t="shared" si="33"/>
        <v>0</v>
      </c>
      <c r="E133" s="85">
        <f t="shared" si="33"/>
        <v>0</v>
      </c>
      <c r="F133" s="85">
        <f t="shared" si="33"/>
        <v>0</v>
      </c>
      <c r="G133" s="85">
        <f t="shared" si="33"/>
        <v>0</v>
      </c>
      <c r="H133" s="85">
        <f>SUM(H134:H136)</f>
        <v>0</v>
      </c>
      <c r="I133" s="85">
        <f>SUM(I134:I136)</f>
        <v>0</v>
      </c>
      <c r="J133" s="85">
        <f t="shared" si="33"/>
        <v>0</v>
      </c>
      <c r="K133" s="85">
        <f t="shared" si="33"/>
        <v>0</v>
      </c>
      <c r="L133" s="89">
        <f t="shared" si="33"/>
        <v>0</v>
      </c>
    </row>
    <row r="134" spans="1:12" x14ac:dyDescent="0.25">
      <c r="A134" s="90">
        <v>6531</v>
      </c>
      <c r="B134" s="105" t="s">
        <v>114</v>
      </c>
      <c r="C134" s="117">
        <v>0</v>
      </c>
      <c r="D134" s="148">
        <v>0</v>
      </c>
      <c r="E134" s="86">
        <v>0</v>
      </c>
      <c r="F134" s="86">
        <v>0</v>
      </c>
      <c r="G134" s="86">
        <v>0</v>
      </c>
      <c r="H134" s="86">
        <v>0</v>
      </c>
      <c r="I134" s="86">
        <v>0</v>
      </c>
      <c r="J134" s="86">
        <v>0</v>
      </c>
      <c r="K134" s="86">
        <v>0</v>
      </c>
      <c r="L134" s="93">
        <v>0</v>
      </c>
    </row>
    <row r="135" spans="1:12" x14ac:dyDescent="0.25">
      <c r="A135" s="90">
        <v>6532</v>
      </c>
      <c r="B135" s="105" t="s">
        <v>115</v>
      </c>
      <c r="C135" s="117">
        <v>0</v>
      </c>
      <c r="D135" s="148">
        <v>0</v>
      </c>
      <c r="E135" s="86">
        <v>0</v>
      </c>
      <c r="F135" s="86">
        <v>0</v>
      </c>
      <c r="G135" s="86">
        <v>0</v>
      </c>
      <c r="H135" s="86">
        <v>0</v>
      </c>
      <c r="I135" s="86">
        <v>0</v>
      </c>
      <c r="J135" s="86">
        <v>0</v>
      </c>
      <c r="K135" s="86">
        <v>0</v>
      </c>
      <c r="L135" s="93">
        <v>0</v>
      </c>
    </row>
    <row r="136" spans="1:12" x14ac:dyDescent="0.25">
      <c r="A136" s="90">
        <v>6533</v>
      </c>
      <c r="B136" s="105" t="s">
        <v>116</v>
      </c>
      <c r="C136" s="117">
        <v>0</v>
      </c>
      <c r="D136" s="148">
        <v>0</v>
      </c>
      <c r="E136" s="86">
        <v>0</v>
      </c>
      <c r="F136" s="86">
        <v>0</v>
      </c>
      <c r="G136" s="86">
        <v>0</v>
      </c>
      <c r="H136" s="86">
        <v>0</v>
      </c>
      <c r="I136" s="86">
        <v>0</v>
      </c>
      <c r="J136" s="86">
        <v>0</v>
      </c>
      <c r="K136" s="86">
        <v>0</v>
      </c>
      <c r="L136" s="93">
        <v>0</v>
      </c>
    </row>
    <row r="137" spans="1:12" x14ac:dyDescent="0.25">
      <c r="A137" s="88">
        <v>66</v>
      </c>
      <c r="B137" s="109" t="s">
        <v>472</v>
      </c>
      <c r="C137" s="115">
        <f t="shared" ref="C137:L137" si="34">C138+C141</f>
        <v>1166722</v>
      </c>
      <c r="D137" s="147">
        <f t="shared" si="34"/>
        <v>1166722</v>
      </c>
      <c r="E137" s="85">
        <f t="shared" si="34"/>
        <v>0</v>
      </c>
      <c r="F137" s="85">
        <f t="shared" si="34"/>
        <v>0</v>
      </c>
      <c r="G137" s="85">
        <f t="shared" si="34"/>
        <v>0</v>
      </c>
      <c r="H137" s="85">
        <f t="shared" si="34"/>
        <v>0</v>
      </c>
      <c r="I137" s="85">
        <f t="shared" si="34"/>
        <v>0</v>
      </c>
      <c r="J137" s="85">
        <f t="shared" si="34"/>
        <v>0</v>
      </c>
      <c r="K137" s="85">
        <f t="shared" si="34"/>
        <v>0</v>
      </c>
      <c r="L137" s="89">
        <f t="shared" si="34"/>
        <v>0</v>
      </c>
    </row>
    <row r="138" spans="1:12" x14ac:dyDescent="0.25">
      <c r="A138" s="88">
        <v>661</v>
      </c>
      <c r="B138" s="103" t="s">
        <v>473</v>
      </c>
      <c r="C138" s="115">
        <f t="shared" ref="C138:L138" si="35">SUM(C139+C140)</f>
        <v>1166722</v>
      </c>
      <c r="D138" s="147">
        <f t="shared" si="35"/>
        <v>1166722</v>
      </c>
      <c r="E138" s="85">
        <f t="shared" si="35"/>
        <v>0</v>
      </c>
      <c r="F138" s="85">
        <f t="shared" si="35"/>
        <v>0</v>
      </c>
      <c r="G138" s="85">
        <f t="shared" si="35"/>
        <v>0</v>
      </c>
      <c r="H138" s="85">
        <f t="shared" si="35"/>
        <v>0</v>
      </c>
      <c r="I138" s="85">
        <f t="shared" si="35"/>
        <v>0</v>
      </c>
      <c r="J138" s="85">
        <f t="shared" si="35"/>
        <v>0</v>
      </c>
      <c r="K138" s="85">
        <f t="shared" si="35"/>
        <v>0</v>
      </c>
      <c r="L138" s="89">
        <f t="shared" si="35"/>
        <v>0</v>
      </c>
    </row>
    <row r="139" spans="1:12" x14ac:dyDescent="0.25">
      <c r="A139" s="94">
        <v>6614</v>
      </c>
      <c r="B139" s="110" t="s">
        <v>117</v>
      </c>
      <c r="C139" s="118">
        <v>52629</v>
      </c>
      <c r="D139" s="155">
        <f>+C139</f>
        <v>52629</v>
      </c>
      <c r="E139" s="11"/>
      <c r="F139" s="11"/>
      <c r="G139" s="11"/>
      <c r="H139" s="11"/>
      <c r="I139" s="11"/>
      <c r="J139" s="11"/>
      <c r="K139" s="11"/>
      <c r="L139" s="92"/>
    </row>
    <row r="140" spans="1:12" x14ac:dyDescent="0.25">
      <c r="A140" s="94">
        <v>6615</v>
      </c>
      <c r="B140" s="110" t="s">
        <v>118</v>
      </c>
      <c r="C140" s="118">
        <v>1114093</v>
      </c>
      <c r="D140" s="155">
        <f>+C140</f>
        <v>1114093</v>
      </c>
      <c r="E140" s="11"/>
      <c r="F140" s="11"/>
      <c r="G140" s="11"/>
      <c r="H140" s="11"/>
      <c r="I140" s="11"/>
      <c r="J140" s="11"/>
      <c r="K140" s="11"/>
      <c r="L140" s="92"/>
    </row>
    <row r="141" spans="1:12" x14ac:dyDescent="0.25">
      <c r="A141" s="88">
        <v>663</v>
      </c>
      <c r="B141" s="104" t="s">
        <v>474</v>
      </c>
      <c r="C141" s="115">
        <f t="shared" ref="C141:L141" si="36">SUM(C142+C143)</f>
        <v>0</v>
      </c>
      <c r="D141" s="147">
        <f t="shared" si="36"/>
        <v>0</v>
      </c>
      <c r="E141" s="85">
        <f t="shared" si="36"/>
        <v>0</v>
      </c>
      <c r="F141" s="85">
        <f t="shared" si="36"/>
        <v>0</v>
      </c>
      <c r="G141" s="85">
        <f t="shared" si="36"/>
        <v>0</v>
      </c>
      <c r="H141" s="85">
        <f t="shared" si="36"/>
        <v>0</v>
      </c>
      <c r="I141" s="85">
        <f t="shared" si="36"/>
        <v>0</v>
      </c>
      <c r="J141" s="85">
        <f t="shared" si="36"/>
        <v>0</v>
      </c>
      <c r="K141" s="85">
        <f t="shared" si="36"/>
        <v>0</v>
      </c>
      <c r="L141" s="89">
        <f t="shared" si="36"/>
        <v>0</v>
      </c>
    </row>
    <row r="142" spans="1:12" x14ac:dyDescent="0.25">
      <c r="A142" s="94">
        <v>6631</v>
      </c>
      <c r="B142" s="110" t="s">
        <v>119</v>
      </c>
      <c r="C142" s="121"/>
      <c r="D142" s="149"/>
      <c r="E142" s="11"/>
      <c r="F142" s="11"/>
      <c r="G142" s="11"/>
      <c r="H142" s="11"/>
      <c r="I142" s="11"/>
      <c r="J142" s="14">
        <f>+C142</f>
        <v>0</v>
      </c>
      <c r="K142" s="11"/>
      <c r="L142" s="92"/>
    </row>
    <row r="143" spans="1:12" x14ac:dyDescent="0.25">
      <c r="A143" s="94">
        <v>6632</v>
      </c>
      <c r="B143" s="178" t="s">
        <v>120</v>
      </c>
      <c r="C143" s="118"/>
      <c r="D143" s="149"/>
      <c r="E143" s="11"/>
      <c r="F143" s="11"/>
      <c r="G143" s="11"/>
      <c r="H143" s="11"/>
      <c r="I143" s="11"/>
      <c r="J143" s="14">
        <f>+C143</f>
        <v>0</v>
      </c>
      <c r="K143" s="11"/>
      <c r="L143" s="92"/>
    </row>
    <row r="144" spans="1:12" x14ac:dyDescent="0.25">
      <c r="A144" s="88">
        <v>67</v>
      </c>
      <c r="B144" s="103" t="s">
        <v>475</v>
      </c>
      <c r="C144" s="115">
        <f t="shared" ref="C144:L144" si="37">C145+C149</f>
        <v>25068074</v>
      </c>
      <c r="D144" s="147">
        <f t="shared" si="37"/>
        <v>0</v>
      </c>
      <c r="E144" s="85">
        <f t="shared" si="37"/>
        <v>0</v>
      </c>
      <c r="F144" s="85">
        <f t="shared" si="37"/>
        <v>0</v>
      </c>
      <c r="G144" s="85">
        <f t="shared" si="37"/>
        <v>0</v>
      </c>
      <c r="H144" s="85">
        <f t="shared" si="37"/>
        <v>0</v>
      </c>
      <c r="I144" s="85">
        <f t="shared" si="37"/>
        <v>0</v>
      </c>
      <c r="J144" s="85">
        <f t="shared" si="37"/>
        <v>0</v>
      </c>
      <c r="K144" s="85">
        <f t="shared" si="37"/>
        <v>0</v>
      </c>
      <c r="L144" s="89">
        <f t="shared" si="37"/>
        <v>0</v>
      </c>
    </row>
    <row r="145" spans="1:12" ht="24" customHeight="1" x14ac:dyDescent="0.25">
      <c r="A145" s="88">
        <v>671</v>
      </c>
      <c r="B145" s="109" t="s">
        <v>585</v>
      </c>
      <c r="C145" s="115">
        <f t="shared" ref="C145:L145" si="38">SUM(C146+C147+C148)</f>
        <v>25068074</v>
      </c>
      <c r="D145" s="147">
        <f t="shared" si="38"/>
        <v>0</v>
      </c>
      <c r="E145" s="85">
        <f t="shared" si="38"/>
        <v>0</v>
      </c>
      <c r="F145" s="85">
        <f t="shared" si="38"/>
        <v>0</v>
      </c>
      <c r="G145" s="85">
        <f t="shared" si="38"/>
        <v>0</v>
      </c>
      <c r="H145" s="85">
        <f t="shared" si="38"/>
        <v>0</v>
      </c>
      <c r="I145" s="85">
        <f t="shared" si="38"/>
        <v>0</v>
      </c>
      <c r="J145" s="85">
        <f t="shared" si="38"/>
        <v>0</v>
      </c>
      <c r="K145" s="85">
        <f t="shared" si="38"/>
        <v>0</v>
      </c>
      <c r="L145" s="89">
        <f t="shared" si="38"/>
        <v>0</v>
      </c>
    </row>
    <row r="146" spans="1:12" x14ac:dyDescent="0.25">
      <c r="A146" s="94">
        <v>6711</v>
      </c>
      <c r="B146" s="110" t="s">
        <v>121</v>
      </c>
      <c r="C146" s="118">
        <v>25068074</v>
      </c>
      <c r="D146" s="149"/>
      <c r="E146" s="11"/>
      <c r="F146" s="11"/>
      <c r="G146" s="11"/>
      <c r="H146" s="11"/>
      <c r="I146" s="11"/>
      <c r="J146" s="11"/>
      <c r="K146" s="11"/>
      <c r="L146" s="92"/>
    </row>
    <row r="147" spans="1:12" ht="24" customHeight="1" x14ac:dyDescent="0.25">
      <c r="A147" s="94">
        <v>6712</v>
      </c>
      <c r="B147" s="110" t="s">
        <v>122</v>
      </c>
      <c r="C147" s="118"/>
      <c r="D147" s="149"/>
      <c r="E147" s="11"/>
      <c r="F147" s="11"/>
      <c r="G147" s="11"/>
      <c r="H147" s="11"/>
      <c r="I147" s="11"/>
      <c r="J147" s="11"/>
      <c r="K147" s="11"/>
      <c r="L147" s="92"/>
    </row>
    <row r="148" spans="1:12" s="10" customFormat="1" ht="24" customHeight="1" x14ac:dyDescent="0.25">
      <c r="A148" s="90" t="s">
        <v>123</v>
      </c>
      <c r="B148" s="105" t="s">
        <v>124</v>
      </c>
      <c r="C148" s="117">
        <v>0</v>
      </c>
      <c r="D148" s="148">
        <v>0</v>
      </c>
      <c r="E148" s="86">
        <v>0</v>
      </c>
      <c r="F148" s="86">
        <v>0</v>
      </c>
      <c r="G148" s="86">
        <v>0</v>
      </c>
      <c r="H148" s="86">
        <v>0</v>
      </c>
      <c r="I148" s="86">
        <v>0</v>
      </c>
      <c r="J148" s="86">
        <v>0</v>
      </c>
      <c r="K148" s="86">
        <v>0</v>
      </c>
      <c r="L148" s="93">
        <v>0</v>
      </c>
    </row>
    <row r="149" spans="1:12" s="10" customFormat="1" x14ac:dyDescent="0.25">
      <c r="A149" s="88" t="s">
        <v>125</v>
      </c>
      <c r="B149" s="103" t="s">
        <v>476</v>
      </c>
      <c r="C149" s="115">
        <f t="shared" ref="C149:L149" si="39">C150</f>
        <v>0</v>
      </c>
      <c r="D149" s="147">
        <f t="shared" si="39"/>
        <v>0</v>
      </c>
      <c r="E149" s="85">
        <f t="shared" si="39"/>
        <v>0</v>
      </c>
      <c r="F149" s="85">
        <f t="shared" si="39"/>
        <v>0</v>
      </c>
      <c r="G149" s="85">
        <f t="shared" si="39"/>
        <v>0</v>
      </c>
      <c r="H149" s="85">
        <f t="shared" si="39"/>
        <v>0</v>
      </c>
      <c r="I149" s="85">
        <f t="shared" si="39"/>
        <v>0</v>
      </c>
      <c r="J149" s="85">
        <f t="shared" si="39"/>
        <v>0</v>
      </c>
      <c r="K149" s="85">
        <f t="shared" si="39"/>
        <v>0</v>
      </c>
      <c r="L149" s="89">
        <f t="shared" si="39"/>
        <v>0</v>
      </c>
    </row>
    <row r="150" spans="1:12" s="10" customFormat="1" x14ac:dyDescent="0.25">
      <c r="A150" s="90" t="s">
        <v>126</v>
      </c>
      <c r="B150" s="105" t="s">
        <v>127</v>
      </c>
      <c r="C150" s="117">
        <v>0</v>
      </c>
      <c r="D150" s="148">
        <v>0</v>
      </c>
      <c r="E150" s="86">
        <v>0</v>
      </c>
      <c r="F150" s="86">
        <v>0</v>
      </c>
      <c r="G150" s="86">
        <v>0</v>
      </c>
      <c r="H150" s="86">
        <v>0</v>
      </c>
      <c r="I150" s="86">
        <v>0</v>
      </c>
      <c r="J150" s="86">
        <v>0</v>
      </c>
      <c r="K150" s="86">
        <v>0</v>
      </c>
      <c r="L150" s="93">
        <v>0</v>
      </c>
    </row>
    <row r="151" spans="1:12" x14ac:dyDescent="0.25">
      <c r="A151" s="88">
        <v>68</v>
      </c>
      <c r="B151" s="103" t="s">
        <v>477</v>
      </c>
      <c r="C151" s="115">
        <f t="shared" ref="C151:L151" si="40">C152+C162</f>
        <v>25303</v>
      </c>
      <c r="D151" s="147">
        <f t="shared" si="40"/>
        <v>0</v>
      </c>
      <c r="E151" s="85">
        <f t="shared" si="40"/>
        <v>25303</v>
      </c>
      <c r="F151" s="85">
        <f t="shared" si="40"/>
        <v>0</v>
      </c>
      <c r="G151" s="85">
        <f t="shared" si="40"/>
        <v>0</v>
      </c>
      <c r="H151" s="85">
        <f t="shared" si="40"/>
        <v>0</v>
      </c>
      <c r="I151" s="85">
        <f t="shared" si="40"/>
        <v>0</v>
      </c>
      <c r="J151" s="85">
        <f t="shared" si="40"/>
        <v>0</v>
      </c>
      <c r="K151" s="85">
        <f t="shared" si="40"/>
        <v>0</v>
      </c>
      <c r="L151" s="89">
        <f t="shared" si="40"/>
        <v>0</v>
      </c>
    </row>
    <row r="152" spans="1:12" x14ac:dyDescent="0.25">
      <c r="A152" s="88">
        <v>681</v>
      </c>
      <c r="B152" s="103" t="s">
        <v>586</v>
      </c>
      <c r="C152" s="115">
        <f t="shared" ref="C152:L152" si="41">SUM(C153:C161)</f>
        <v>0</v>
      </c>
      <c r="D152" s="147">
        <f t="shared" si="41"/>
        <v>0</v>
      </c>
      <c r="E152" s="85">
        <f t="shared" si="41"/>
        <v>0</v>
      </c>
      <c r="F152" s="85">
        <f t="shared" si="41"/>
        <v>0</v>
      </c>
      <c r="G152" s="85">
        <f t="shared" si="41"/>
        <v>0</v>
      </c>
      <c r="H152" s="85">
        <f>SUM(H153:H161)</f>
        <v>0</v>
      </c>
      <c r="I152" s="85">
        <f>SUM(I153:I161)</f>
        <v>0</v>
      </c>
      <c r="J152" s="85">
        <f t="shared" si="41"/>
        <v>0</v>
      </c>
      <c r="K152" s="85">
        <f t="shared" si="41"/>
        <v>0</v>
      </c>
      <c r="L152" s="89">
        <f t="shared" si="41"/>
        <v>0</v>
      </c>
    </row>
    <row r="153" spans="1:12" x14ac:dyDescent="0.25">
      <c r="A153" s="90">
        <v>6811</v>
      </c>
      <c r="B153" s="105" t="s">
        <v>128</v>
      </c>
      <c r="C153" s="117">
        <v>0</v>
      </c>
      <c r="D153" s="148">
        <v>0</v>
      </c>
      <c r="E153" s="86">
        <v>0</v>
      </c>
      <c r="F153" s="86">
        <v>0</v>
      </c>
      <c r="G153" s="86">
        <v>0</v>
      </c>
      <c r="H153" s="86">
        <v>0</v>
      </c>
      <c r="I153" s="86">
        <v>0</v>
      </c>
      <c r="J153" s="86">
        <v>0</v>
      </c>
      <c r="K153" s="86">
        <v>0</v>
      </c>
      <c r="L153" s="93">
        <v>0</v>
      </c>
    </row>
    <row r="154" spans="1:12" x14ac:dyDescent="0.25">
      <c r="A154" s="90">
        <v>6812</v>
      </c>
      <c r="B154" s="105" t="s">
        <v>129</v>
      </c>
      <c r="C154" s="117">
        <v>0</v>
      </c>
      <c r="D154" s="148">
        <v>0</v>
      </c>
      <c r="E154" s="86">
        <v>0</v>
      </c>
      <c r="F154" s="86">
        <v>0</v>
      </c>
      <c r="G154" s="86">
        <v>0</v>
      </c>
      <c r="H154" s="86">
        <v>0</v>
      </c>
      <c r="I154" s="86">
        <v>0</v>
      </c>
      <c r="J154" s="86">
        <v>0</v>
      </c>
      <c r="K154" s="86">
        <v>0</v>
      </c>
      <c r="L154" s="93">
        <v>0</v>
      </c>
    </row>
    <row r="155" spans="1:12" x14ac:dyDescent="0.25">
      <c r="A155" s="90">
        <v>6813</v>
      </c>
      <c r="B155" s="105" t="s">
        <v>130</v>
      </c>
      <c r="C155" s="117">
        <v>0</v>
      </c>
      <c r="D155" s="148">
        <v>0</v>
      </c>
      <c r="E155" s="86">
        <v>0</v>
      </c>
      <c r="F155" s="86">
        <v>0</v>
      </c>
      <c r="G155" s="86">
        <v>0</v>
      </c>
      <c r="H155" s="86">
        <v>0</v>
      </c>
      <c r="I155" s="86">
        <v>0</v>
      </c>
      <c r="J155" s="86">
        <v>0</v>
      </c>
      <c r="K155" s="86">
        <v>0</v>
      </c>
      <c r="L155" s="93">
        <v>0</v>
      </c>
    </row>
    <row r="156" spans="1:12" x14ac:dyDescent="0.25">
      <c r="A156" s="90">
        <v>6814</v>
      </c>
      <c r="B156" s="105" t="s">
        <v>131</v>
      </c>
      <c r="C156" s="117">
        <v>0</v>
      </c>
      <c r="D156" s="148">
        <v>0</v>
      </c>
      <c r="E156" s="86">
        <v>0</v>
      </c>
      <c r="F156" s="86">
        <v>0</v>
      </c>
      <c r="G156" s="86">
        <v>0</v>
      </c>
      <c r="H156" s="86">
        <v>0</v>
      </c>
      <c r="I156" s="86">
        <v>0</v>
      </c>
      <c r="J156" s="86">
        <v>0</v>
      </c>
      <c r="K156" s="86">
        <v>0</v>
      </c>
      <c r="L156" s="93">
        <v>0</v>
      </c>
    </row>
    <row r="157" spans="1:12" x14ac:dyDescent="0.25">
      <c r="A157" s="90">
        <v>6815</v>
      </c>
      <c r="B157" s="105" t="s">
        <v>367</v>
      </c>
      <c r="C157" s="117">
        <v>0</v>
      </c>
      <c r="D157" s="148">
        <v>0</v>
      </c>
      <c r="E157" s="86">
        <v>0</v>
      </c>
      <c r="F157" s="86">
        <v>0</v>
      </c>
      <c r="G157" s="86">
        <v>0</v>
      </c>
      <c r="H157" s="86">
        <v>0</v>
      </c>
      <c r="I157" s="86">
        <v>0</v>
      </c>
      <c r="J157" s="86">
        <v>0</v>
      </c>
      <c r="K157" s="86">
        <v>0</v>
      </c>
      <c r="L157" s="93">
        <v>0</v>
      </c>
    </row>
    <row r="158" spans="1:12" x14ac:dyDescent="0.25">
      <c r="A158" s="90">
        <v>6816</v>
      </c>
      <c r="B158" s="105" t="s">
        <v>132</v>
      </c>
      <c r="C158" s="117">
        <v>0</v>
      </c>
      <c r="D158" s="148">
        <v>0</v>
      </c>
      <c r="E158" s="86">
        <v>0</v>
      </c>
      <c r="F158" s="86">
        <v>0</v>
      </c>
      <c r="G158" s="86">
        <v>0</v>
      </c>
      <c r="H158" s="86">
        <v>0</v>
      </c>
      <c r="I158" s="86">
        <v>0</v>
      </c>
      <c r="J158" s="86">
        <v>0</v>
      </c>
      <c r="K158" s="86">
        <v>0</v>
      </c>
      <c r="L158" s="93">
        <v>0</v>
      </c>
    </row>
    <row r="159" spans="1:12" x14ac:dyDescent="0.25">
      <c r="A159" s="90">
        <v>6817</v>
      </c>
      <c r="B159" s="105" t="s">
        <v>133</v>
      </c>
      <c r="C159" s="117">
        <v>0</v>
      </c>
      <c r="D159" s="148">
        <v>0</v>
      </c>
      <c r="E159" s="86">
        <v>0</v>
      </c>
      <c r="F159" s="86">
        <v>0</v>
      </c>
      <c r="G159" s="86">
        <v>0</v>
      </c>
      <c r="H159" s="86">
        <v>0</v>
      </c>
      <c r="I159" s="86">
        <v>0</v>
      </c>
      <c r="J159" s="86">
        <v>0</v>
      </c>
      <c r="K159" s="86">
        <v>0</v>
      </c>
      <c r="L159" s="93">
        <v>0</v>
      </c>
    </row>
    <row r="160" spans="1:12" x14ac:dyDescent="0.25">
      <c r="A160" s="90">
        <v>6818</v>
      </c>
      <c r="B160" s="105" t="s">
        <v>134</v>
      </c>
      <c r="C160" s="120">
        <v>0</v>
      </c>
      <c r="D160" s="148">
        <v>0</v>
      </c>
      <c r="E160" s="86">
        <v>0</v>
      </c>
      <c r="F160" s="86">
        <v>0</v>
      </c>
      <c r="G160" s="86">
        <v>0</v>
      </c>
      <c r="H160" s="86">
        <v>0</v>
      </c>
      <c r="I160" s="86">
        <v>0</v>
      </c>
      <c r="J160" s="86">
        <v>0</v>
      </c>
      <c r="K160" s="86">
        <v>0</v>
      </c>
      <c r="L160" s="93">
        <v>0</v>
      </c>
    </row>
    <row r="161" spans="1:12" x14ac:dyDescent="0.25">
      <c r="A161" s="94">
        <v>6819</v>
      </c>
      <c r="B161" s="110" t="s">
        <v>135</v>
      </c>
      <c r="C161" s="121"/>
      <c r="D161" s="153"/>
      <c r="E161" s="13">
        <f>C161</f>
        <v>0</v>
      </c>
      <c r="F161" s="12"/>
      <c r="G161" s="12"/>
      <c r="H161" s="12"/>
      <c r="I161" s="12"/>
      <c r="J161" s="12"/>
      <c r="K161" s="12"/>
      <c r="L161" s="95"/>
    </row>
    <row r="162" spans="1:12" x14ac:dyDescent="0.25">
      <c r="A162" s="88">
        <v>683</v>
      </c>
      <c r="B162" s="103" t="s">
        <v>136</v>
      </c>
      <c r="C162" s="115">
        <f>C163</f>
        <v>25303</v>
      </c>
      <c r="D162" s="147">
        <f t="shared" ref="D162:L162" si="42">D163</f>
        <v>0</v>
      </c>
      <c r="E162" s="85">
        <f t="shared" si="42"/>
        <v>25303</v>
      </c>
      <c r="F162" s="85">
        <f t="shared" si="42"/>
        <v>0</v>
      </c>
      <c r="G162" s="85">
        <f t="shared" si="42"/>
        <v>0</v>
      </c>
      <c r="H162" s="85">
        <f t="shared" si="42"/>
        <v>0</v>
      </c>
      <c r="I162" s="85">
        <f t="shared" si="42"/>
        <v>0</v>
      </c>
      <c r="J162" s="85">
        <f t="shared" si="42"/>
        <v>0</v>
      </c>
      <c r="K162" s="85">
        <f t="shared" si="42"/>
        <v>0</v>
      </c>
      <c r="L162" s="89">
        <f t="shared" si="42"/>
        <v>0</v>
      </c>
    </row>
    <row r="163" spans="1:12" x14ac:dyDescent="0.25">
      <c r="A163" s="94">
        <v>6831</v>
      </c>
      <c r="B163" s="110" t="s">
        <v>136</v>
      </c>
      <c r="C163" s="140">
        <v>25303</v>
      </c>
      <c r="D163" s="156"/>
      <c r="E163" s="126">
        <f>C163</f>
        <v>25303</v>
      </c>
      <c r="F163" s="125"/>
      <c r="G163" s="125"/>
      <c r="H163" s="125"/>
      <c r="I163" s="125"/>
      <c r="J163" s="125"/>
      <c r="K163" s="125"/>
      <c r="L163" s="131"/>
    </row>
    <row r="164" spans="1:12" x14ac:dyDescent="0.25">
      <c r="A164" s="130">
        <v>7</v>
      </c>
      <c r="B164" s="138" t="s">
        <v>478</v>
      </c>
      <c r="C164" s="141">
        <f t="shared" ref="C164:L164" si="43">C165+C177+C210+C214</f>
        <v>0</v>
      </c>
      <c r="D164" s="157">
        <f t="shared" si="43"/>
        <v>0</v>
      </c>
      <c r="E164" s="128">
        <f t="shared" si="43"/>
        <v>0</v>
      </c>
      <c r="F164" s="128">
        <f t="shared" si="43"/>
        <v>0</v>
      </c>
      <c r="G164" s="128">
        <f t="shared" si="43"/>
        <v>0</v>
      </c>
      <c r="H164" s="128">
        <f t="shared" si="43"/>
        <v>0</v>
      </c>
      <c r="I164" s="128">
        <f t="shared" si="43"/>
        <v>0</v>
      </c>
      <c r="J164" s="128">
        <f t="shared" si="43"/>
        <v>0</v>
      </c>
      <c r="K164" s="128">
        <f t="shared" si="43"/>
        <v>0</v>
      </c>
      <c r="L164" s="137">
        <f t="shared" si="43"/>
        <v>0</v>
      </c>
    </row>
    <row r="165" spans="1:12" x14ac:dyDescent="0.25">
      <c r="A165" s="88">
        <v>71</v>
      </c>
      <c r="B165" s="103" t="s">
        <v>479</v>
      </c>
      <c r="C165" s="115">
        <f t="shared" ref="C165:L165" si="44">C166+C170</f>
        <v>0</v>
      </c>
      <c r="D165" s="147">
        <f t="shared" si="44"/>
        <v>0</v>
      </c>
      <c r="E165" s="85">
        <f t="shared" si="44"/>
        <v>0</v>
      </c>
      <c r="F165" s="85">
        <f t="shared" si="44"/>
        <v>0</v>
      </c>
      <c r="G165" s="85">
        <f t="shared" si="44"/>
        <v>0</v>
      </c>
      <c r="H165" s="85">
        <f t="shared" si="44"/>
        <v>0</v>
      </c>
      <c r="I165" s="85">
        <f t="shared" si="44"/>
        <v>0</v>
      </c>
      <c r="J165" s="85">
        <f t="shared" si="44"/>
        <v>0</v>
      </c>
      <c r="K165" s="85">
        <f t="shared" si="44"/>
        <v>0</v>
      </c>
      <c r="L165" s="89">
        <f t="shared" si="44"/>
        <v>0</v>
      </c>
    </row>
    <row r="166" spans="1:12" x14ac:dyDescent="0.25">
      <c r="A166" s="88">
        <v>711</v>
      </c>
      <c r="B166" s="103" t="s">
        <v>480</v>
      </c>
      <c r="C166" s="115">
        <f t="shared" ref="C166:L166" si="45">SUM(C167+C168+C169)</f>
        <v>0</v>
      </c>
      <c r="D166" s="147">
        <f t="shared" si="45"/>
        <v>0</v>
      </c>
      <c r="E166" s="85">
        <f t="shared" si="45"/>
        <v>0</v>
      </c>
      <c r="F166" s="85">
        <f t="shared" si="45"/>
        <v>0</v>
      </c>
      <c r="G166" s="85">
        <f t="shared" si="45"/>
        <v>0</v>
      </c>
      <c r="H166" s="85">
        <f t="shared" si="45"/>
        <v>0</v>
      </c>
      <c r="I166" s="85">
        <f t="shared" si="45"/>
        <v>0</v>
      </c>
      <c r="J166" s="85">
        <f t="shared" si="45"/>
        <v>0</v>
      </c>
      <c r="K166" s="85">
        <f t="shared" si="45"/>
        <v>0</v>
      </c>
      <c r="L166" s="89">
        <f t="shared" si="45"/>
        <v>0</v>
      </c>
    </row>
    <row r="167" spans="1:12" x14ac:dyDescent="0.25">
      <c r="A167" s="94">
        <v>7111</v>
      </c>
      <c r="B167" s="110" t="s">
        <v>137</v>
      </c>
      <c r="C167" s="118"/>
      <c r="D167" s="149"/>
      <c r="E167" s="11"/>
      <c r="F167" s="11"/>
      <c r="G167" s="11"/>
      <c r="H167" s="11"/>
      <c r="I167" s="11"/>
      <c r="J167" s="11"/>
      <c r="K167" s="14">
        <f>+C167</f>
        <v>0</v>
      </c>
      <c r="L167" s="92"/>
    </row>
    <row r="168" spans="1:12" x14ac:dyDescent="0.25">
      <c r="A168" s="90">
        <v>7112</v>
      </c>
      <c r="B168" s="105" t="s">
        <v>138</v>
      </c>
      <c r="C168" s="117">
        <v>0</v>
      </c>
      <c r="D168" s="148">
        <v>0</v>
      </c>
      <c r="E168" s="86">
        <v>0</v>
      </c>
      <c r="F168" s="86">
        <v>0</v>
      </c>
      <c r="G168" s="86">
        <v>0</v>
      </c>
      <c r="H168" s="86">
        <v>0</v>
      </c>
      <c r="I168" s="86">
        <v>0</v>
      </c>
      <c r="J168" s="86">
        <v>0</v>
      </c>
      <c r="K168" s="86">
        <v>0</v>
      </c>
      <c r="L168" s="93">
        <v>0</v>
      </c>
    </row>
    <row r="169" spans="1:12" x14ac:dyDescent="0.25">
      <c r="A169" s="90">
        <v>7113</v>
      </c>
      <c r="B169" s="105" t="s">
        <v>139</v>
      </c>
      <c r="C169" s="117">
        <v>0</v>
      </c>
      <c r="D169" s="148">
        <v>0</v>
      </c>
      <c r="E169" s="86">
        <v>0</v>
      </c>
      <c r="F169" s="86">
        <v>0</v>
      </c>
      <c r="G169" s="86">
        <v>0</v>
      </c>
      <c r="H169" s="86">
        <v>0</v>
      </c>
      <c r="I169" s="86">
        <v>0</v>
      </c>
      <c r="J169" s="86">
        <v>0</v>
      </c>
      <c r="K169" s="86">
        <v>0</v>
      </c>
      <c r="L169" s="93">
        <v>0</v>
      </c>
    </row>
    <row r="170" spans="1:12" x14ac:dyDescent="0.25">
      <c r="A170" s="88">
        <v>712</v>
      </c>
      <c r="B170" s="103" t="s">
        <v>587</v>
      </c>
      <c r="C170" s="115">
        <f t="shared" ref="C170:L170" si="46">SUM(C171+C172+C173+C174+C175+C176)</f>
        <v>0</v>
      </c>
      <c r="D170" s="147">
        <f t="shared" si="46"/>
        <v>0</v>
      </c>
      <c r="E170" s="85">
        <f t="shared" si="46"/>
        <v>0</v>
      </c>
      <c r="F170" s="85">
        <f t="shared" si="46"/>
        <v>0</v>
      </c>
      <c r="G170" s="85">
        <f t="shared" si="46"/>
        <v>0</v>
      </c>
      <c r="H170" s="85">
        <f t="shared" si="46"/>
        <v>0</v>
      </c>
      <c r="I170" s="85">
        <f t="shared" si="46"/>
        <v>0</v>
      </c>
      <c r="J170" s="85">
        <f t="shared" si="46"/>
        <v>0</v>
      </c>
      <c r="K170" s="85">
        <f t="shared" si="46"/>
        <v>0</v>
      </c>
      <c r="L170" s="89">
        <f t="shared" si="46"/>
        <v>0</v>
      </c>
    </row>
    <row r="171" spans="1:12" x14ac:dyDescent="0.25">
      <c r="A171" s="90">
        <v>7121</v>
      </c>
      <c r="B171" s="105" t="s">
        <v>140</v>
      </c>
      <c r="C171" s="117">
        <v>0</v>
      </c>
      <c r="D171" s="148">
        <v>0</v>
      </c>
      <c r="E171" s="86">
        <v>0</v>
      </c>
      <c r="F171" s="86">
        <v>0</v>
      </c>
      <c r="G171" s="86">
        <v>0</v>
      </c>
      <c r="H171" s="86">
        <v>0</v>
      </c>
      <c r="I171" s="86">
        <v>0</v>
      </c>
      <c r="J171" s="86">
        <v>0</v>
      </c>
      <c r="K171" s="86">
        <v>0</v>
      </c>
      <c r="L171" s="93">
        <v>0</v>
      </c>
    </row>
    <row r="172" spans="1:12" x14ac:dyDescent="0.25">
      <c r="A172" s="90">
        <v>7122</v>
      </c>
      <c r="B172" s="105" t="s">
        <v>141</v>
      </c>
      <c r="C172" s="117">
        <v>0</v>
      </c>
      <c r="D172" s="148">
        <v>0</v>
      </c>
      <c r="E172" s="86">
        <v>0</v>
      </c>
      <c r="F172" s="86">
        <v>0</v>
      </c>
      <c r="G172" s="86">
        <v>0</v>
      </c>
      <c r="H172" s="86">
        <v>0</v>
      </c>
      <c r="I172" s="86">
        <v>0</v>
      </c>
      <c r="J172" s="86">
        <v>0</v>
      </c>
      <c r="K172" s="86">
        <v>0</v>
      </c>
      <c r="L172" s="93">
        <v>0</v>
      </c>
    </row>
    <row r="173" spans="1:12" x14ac:dyDescent="0.25">
      <c r="A173" s="90">
        <v>7123</v>
      </c>
      <c r="B173" s="105" t="s">
        <v>142</v>
      </c>
      <c r="C173" s="117">
        <v>0</v>
      </c>
      <c r="D173" s="148">
        <v>0</v>
      </c>
      <c r="E173" s="86">
        <v>0</v>
      </c>
      <c r="F173" s="86">
        <v>0</v>
      </c>
      <c r="G173" s="86">
        <v>0</v>
      </c>
      <c r="H173" s="86">
        <v>0</v>
      </c>
      <c r="I173" s="86">
        <v>0</v>
      </c>
      <c r="J173" s="86">
        <v>0</v>
      </c>
      <c r="K173" s="86">
        <v>0</v>
      </c>
      <c r="L173" s="93">
        <v>0</v>
      </c>
    </row>
    <row r="174" spans="1:12" x14ac:dyDescent="0.25">
      <c r="A174" s="94">
        <v>7124</v>
      </c>
      <c r="B174" s="110" t="s">
        <v>143</v>
      </c>
      <c r="C174" s="118"/>
      <c r="D174" s="149"/>
      <c r="E174" s="11"/>
      <c r="F174" s="11"/>
      <c r="G174" s="11"/>
      <c r="H174" s="11"/>
      <c r="I174" s="11"/>
      <c r="J174" s="11"/>
      <c r="K174" s="14">
        <f>+C174</f>
        <v>0</v>
      </c>
      <c r="L174" s="92"/>
    </row>
    <row r="175" spans="1:12" x14ac:dyDescent="0.25">
      <c r="A175" s="90">
        <v>7125</v>
      </c>
      <c r="B175" s="105" t="s">
        <v>144</v>
      </c>
      <c r="C175" s="117">
        <v>0</v>
      </c>
      <c r="D175" s="148">
        <v>0</v>
      </c>
      <c r="E175" s="86">
        <v>0</v>
      </c>
      <c r="F175" s="86">
        <v>0</v>
      </c>
      <c r="G175" s="86">
        <v>0</v>
      </c>
      <c r="H175" s="86">
        <v>0</v>
      </c>
      <c r="I175" s="86">
        <v>0</v>
      </c>
      <c r="J175" s="86">
        <v>0</v>
      </c>
      <c r="K175" s="86">
        <v>0</v>
      </c>
      <c r="L175" s="93">
        <v>0</v>
      </c>
    </row>
    <row r="176" spans="1:12" x14ac:dyDescent="0.25">
      <c r="A176" s="90">
        <v>7126</v>
      </c>
      <c r="B176" s="105" t="s">
        <v>145</v>
      </c>
      <c r="C176" s="117">
        <v>0</v>
      </c>
      <c r="D176" s="148">
        <v>0</v>
      </c>
      <c r="E176" s="86">
        <v>0</v>
      </c>
      <c r="F176" s="86">
        <v>0</v>
      </c>
      <c r="G176" s="86">
        <v>0</v>
      </c>
      <c r="H176" s="86">
        <v>0</v>
      </c>
      <c r="I176" s="86">
        <v>0</v>
      </c>
      <c r="J176" s="86">
        <v>0</v>
      </c>
      <c r="K176" s="86">
        <v>0</v>
      </c>
      <c r="L176" s="93">
        <v>0</v>
      </c>
    </row>
    <row r="177" spans="1:12" x14ac:dyDescent="0.25">
      <c r="A177" s="88">
        <v>72</v>
      </c>
      <c r="B177" s="103" t="s">
        <v>481</v>
      </c>
      <c r="C177" s="115">
        <f t="shared" ref="C177:L177" si="47">C178+C183+C192+C197+C202+C205</f>
        <v>0</v>
      </c>
      <c r="D177" s="147">
        <f t="shared" si="47"/>
        <v>0</v>
      </c>
      <c r="E177" s="85">
        <f t="shared" si="47"/>
        <v>0</v>
      </c>
      <c r="F177" s="85">
        <f t="shared" si="47"/>
        <v>0</v>
      </c>
      <c r="G177" s="85">
        <f t="shared" si="47"/>
        <v>0</v>
      </c>
      <c r="H177" s="85">
        <f t="shared" si="47"/>
        <v>0</v>
      </c>
      <c r="I177" s="85">
        <f t="shared" si="47"/>
        <v>0</v>
      </c>
      <c r="J177" s="85">
        <f t="shared" si="47"/>
        <v>0</v>
      </c>
      <c r="K177" s="85">
        <f t="shared" si="47"/>
        <v>0</v>
      </c>
      <c r="L177" s="89">
        <f t="shared" si="47"/>
        <v>0</v>
      </c>
    </row>
    <row r="178" spans="1:12" x14ac:dyDescent="0.25">
      <c r="A178" s="88">
        <v>721</v>
      </c>
      <c r="B178" s="103" t="s">
        <v>482</v>
      </c>
      <c r="C178" s="115">
        <f t="shared" ref="C178:L178" si="48">SUM(C179+C180+C181+C182)</f>
        <v>0</v>
      </c>
      <c r="D178" s="147">
        <f t="shared" si="48"/>
        <v>0</v>
      </c>
      <c r="E178" s="85">
        <f t="shared" si="48"/>
        <v>0</v>
      </c>
      <c r="F178" s="85">
        <f t="shared" si="48"/>
        <v>0</v>
      </c>
      <c r="G178" s="85">
        <f t="shared" si="48"/>
        <v>0</v>
      </c>
      <c r="H178" s="85">
        <f t="shared" si="48"/>
        <v>0</v>
      </c>
      <c r="I178" s="85">
        <f t="shared" si="48"/>
        <v>0</v>
      </c>
      <c r="J178" s="85">
        <f t="shared" si="48"/>
        <v>0</v>
      </c>
      <c r="K178" s="85">
        <f t="shared" si="48"/>
        <v>0</v>
      </c>
      <c r="L178" s="89">
        <f t="shared" si="48"/>
        <v>0</v>
      </c>
    </row>
    <row r="179" spans="1:12" x14ac:dyDescent="0.25">
      <c r="A179" s="94">
        <v>7211</v>
      </c>
      <c r="B179" s="110" t="s">
        <v>146</v>
      </c>
      <c r="C179" s="118"/>
      <c r="D179" s="149"/>
      <c r="E179" s="11"/>
      <c r="F179" s="11"/>
      <c r="G179" s="11"/>
      <c r="H179" s="11"/>
      <c r="I179" s="11"/>
      <c r="J179" s="11"/>
      <c r="K179" s="14">
        <f>+C179</f>
        <v>0</v>
      </c>
      <c r="L179" s="92"/>
    </row>
    <row r="180" spans="1:12" x14ac:dyDescent="0.25">
      <c r="A180" s="94">
        <v>7212</v>
      </c>
      <c r="B180" s="110" t="s">
        <v>147</v>
      </c>
      <c r="C180" s="118"/>
      <c r="D180" s="149"/>
      <c r="E180" s="11"/>
      <c r="F180" s="11"/>
      <c r="G180" s="11"/>
      <c r="H180" s="11"/>
      <c r="I180" s="11"/>
      <c r="J180" s="11"/>
      <c r="K180" s="14">
        <f>+C180</f>
        <v>0</v>
      </c>
      <c r="L180" s="92"/>
    </row>
    <row r="181" spans="1:12" x14ac:dyDescent="0.25">
      <c r="A181" s="90">
        <v>7213</v>
      </c>
      <c r="B181" s="105" t="s">
        <v>148</v>
      </c>
      <c r="C181" s="117">
        <v>0</v>
      </c>
      <c r="D181" s="148">
        <v>0</v>
      </c>
      <c r="E181" s="86">
        <v>0</v>
      </c>
      <c r="F181" s="86">
        <v>0</v>
      </c>
      <c r="G181" s="86">
        <v>0</v>
      </c>
      <c r="H181" s="86">
        <v>0</v>
      </c>
      <c r="I181" s="86">
        <v>0</v>
      </c>
      <c r="J181" s="86">
        <v>0</v>
      </c>
      <c r="K181" s="86">
        <v>0</v>
      </c>
      <c r="L181" s="93">
        <v>0</v>
      </c>
    </row>
    <row r="182" spans="1:12" x14ac:dyDescent="0.25">
      <c r="A182" s="90">
        <v>7214</v>
      </c>
      <c r="B182" s="105" t="s">
        <v>149</v>
      </c>
      <c r="C182" s="117">
        <v>0</v>
      </c>
      <c r="D182" s="148">
        <v>0</v>
      </c>
      <c r="E182" s="86">
        <v>0</v>
      </c>
      <c r="F182" s="86">
        <v>0</v>
      </c>
      <c r="G182" s="86">
        <v>0</v>
      </c>
      <c r="H182" s="86">
        <v>0</v>
      </c>
      <c r="I182" s="86">
        <v>0</v>
      </c>
      <c r="J182" s="86">
        <v>0</v>
      </c>
      <c r="K182" s="86">
        <v>0</v>
      </c>
      <c r="L182" s="93">
        <v>0</v>
      </c>
    </row>
    <row r="183" spans="1:12" x14ac:dyDescent="0.25">
      <c r="A183" s="88">
        <v>722</v>
      </c>
      <c r="B183" s="103" t="s">
        <v>483</v>
      </c>
      <c r="C183" s="115">
        <f t="shared" ref="C183:L183" si="49">SUM(C184+C185+C186+C187+C188+C189+C190+C191)</f>
        <v>0</v>
      </c>
      <c r="D183" s="147">
        <f t="shared" si="49"/>
        <v>0</v>
      </c>
      <c r="E183" s="85">
        <f t="shared" si="49"/>
        <v>0</v>
      </c>
      <c r="F183" s="85">
        <f t="shared" si="49"/>
        <v>0</v>
      </c>
      <c r="G183" s="85">
        <f t="shared" si="49"/>
        <v>0</v>
      </c>
      <c r="H183" s="85">
        <f t="shared" si="49"/>
        <v>0</v>
      </c>
      <c r="I183" s="85">
        <f t="shared" si="49"/>
        <v>0</v>
      </c>
      <c r="J183" s="85">
        <f t="shared" si="49"/>
        <v>0</v>
      </c>
      <c r="K183" s="85">
        <f t="shared" si="49"/>
        <v>0</v>
      </c>
      <c r="L183" s="89">
        <f t="shared" si="49"/>
        <v>0</v>
      </c>
    </row>
    <row r="184" spans="1:12" x14ac:dyDescent="0.25">
      <c r="A184" s="94">
        <v>7221</v>
      </c>
      <c r="B184" s="110" t="s">
        <v>150</v>
      </c>
      <c r="C184" s="118"/>
      <c r="D184" s="149"/>
      <c r="E184" s="11"/>
      <c r="F184" s="11"/>
      <c r="G184" s="11"/>
      <c r="H184" s="11"/>
      <c r="I184" s="11"/>
      <c r="J184" s="11"/>
      <c r="K184" s="14">
        <f t="shared" ref="K184:K190" si="50">+C184</f>
        <v>0</v>
      </c>
      <c r="L184" s="92"/>
    </row>
    <row r="185" spans="1:12" x14ac:dyDescent="0.25">
      <c r="A185" s="94">
        <v>7222</v>
      </c>
      <c r="B185" s="110" t="s">
        <v>151</v>
      </c>
      <c r="C185" s="118"/>
      <c r="D185" s="149"/>
      <c r="E185" s="11"/>
      <c r="F185" s="11"/>
      <c r="G185" s="11"/>
      <c r="H185" s="11"/>
      <c r="I185" s="11"/>
      <c r="J185" s="11"/>
      <c r="K185" s="14">
        <f t="shared" si="50"/>
        <v>0</v>
      </c>
      <c r="L185" s="92"/>
    </row>
    <row r="186" spans="1:12" x14ac:dyDescent="0.25">
      <c r="A186" s="94">
        <v>7223</v>
      </c>
      <c r="B186" s="110" t="s">
        <v>152</v>
      </c>
      <c r="C186" s="118"/>
      <c r="D186" s="149"/>
      <c r="E186" s="11"/>
      <c r="F186" s="11"/>
      <c r="G186" s="11"/>
      <c r="H186" s="11"/>
      <c r="I186" s="11"/>
      <c r="J186" s="11"/>
      <c r="K186" s="14">
        <f t="shared" si="50"/>
        <v>0</v>
      </c>
      <c r="L186" s="92"/>
    </row>
    <row r="187" spans="1:12" x14ac:dyDescent="0.25">
      <c r="A187" s="94">
        <v>7224</v>
      </c>
      <c r="B187" s="110" t="s">
        <v>153</v>
      </c>
      <c r="C187" s="118"/>
      <c r="D187" s="149"/>
      <c r="E187" s="11"/>
      <c r="F187" s="11"/>
      <c r="G187" s="11"/>
      <c r="H187" s="11"/>
      <c r="I187" s="11"/>
      <c r="J187" s="11"/>
      <c r="K187" s="14">
        <f t="shared" si="50"/>
        <v>0</v>
      </c>
      <c r="L187" s="92"/>
    </row>
    <row r="188" spans="1:12" x14ac:dyDescent="0.25">
      <c r="A188" s="94">
        <v>7225</v>
      </c>
      <c r="B188" s="110" t="s">
        <v>154</v>
      </c>
      <c r="C188" s="118"/>
      <c r="D188" s="149"/>
      <c r="E188" s="11"/>
      <c r="F188" s="11"/>
      <c r="G188" s="11"/>
      <c r="H188" s="11"/>
      <c r="I188" s="11"/>
      <c r="J188" s="11"/>
      <c r="K188" s="14">
        <f t="shared" si="50"/>
        <v>0</v>
      </c>
      <c r="L188" s="92"/>
    </row>
    <row r="189" spans="1:12" x14ac:dyDescent="0.25">
      <c r="A189" s="94">
        <v>7226</v>
      </c>
      <c r="B189" s="110" t="s">
        <v>155</v>
      </c>
      <c r="C189" s="118"/>
      <c r="D189" s="149"/>
      <c r="E189" s="11"/>
      <c r="F189" s="11"/>
      <c r="G189" s="11"/>
      <c r="H189" s="11"/>
      <c r="I189" s="11"/>
      <c r="J189" s="11"/>
      <c r="K189" s="14">
        <f t="shared" si="50"/>
        <v>0</v>
      </c>
      <c r="L189" s="92"/>
    </row>
    <row r="190" spans="1:12" x14ac:dyDescent="0.25">
      <c r="A190" s="94">
        <v>7227</v>
      </c>
      <c r="B190" s="110" t="s">
        <v>156</v>
      </c>
      <c r="C190" s="118"/>
      <c r="D190" s="149"/>
      <c r="E190" s="11"/>
      <c r="F190" s="11"/>
      <c r="G190" s="11"/>
      <c r="H190" s="11"/>
      <c r="I190" s="11"/>
      <c r="J190" s="11"/>
      <c r="K190" s="14">
        <f t="shared" si="50"/>
        <v>0</v>
      </c>
      <c r="L190" s="92"/>
    </row>
    <row r="191" spans="1:12" s="10" customFormat="1" x14ac:dyDescent="0.25">
      <c r="A191" s="90" t="s">
        <v>157</v>
      </c>
      <c r="B191" s="105" t="s">
        <v>158</v>
      </c>
      <c r="C191" s="117">
        <v>0</v>
      </c>
      <c r="D191" s="148">
        <v>0</v>
      </c>
      <c r="E191" s="86">
        <v>0</v>
      </c>
      <c r="F191" s="86">
        <v>0</v>
      </c>
      <c r="G191" s="86">
        <v>0</v>
      </c>
      <c r="H191" s="86">
        <v>0</v>
      </c>
      <c r="I191" s="86">
        <v>0</v>
      </c>
      <c r="J191" s="86">
        <v>0</v>
      </c>
      <c r="K191" s="86">
        <v>0</v>
      </c>
      <c r="L191" s="93">
        <v>0</v>
      </c>
    </row>
    <row r="192" spans="1:12" x14ac:dyDescent="0.25">
      <c r="A192" s="88">
        <v>723</v>
      </c>
      <c r="B192" s="103" t="s">
        <v>484</v>
      </c>
      <c r="C192" s="115">
        <f t="shared" ref="C192:L192" si="51">SUM(C193+C194+C195+C196)</f>
        <v>0</v>
      </c>
      <c r="D192" s="147">
        <f t="shared" si="51"/>
        <v>0</v>
      </c>
      <c r="E192" s="85">
        <f t="shared" si="51"/>
        <v>0</v>
      </c>
      <c r="F192" s="85">
        <f t="shared" si="51"/>
        <v>0</v>
      </c>
      <c r="G192" s="85">
        <f t="shared" si="51"/>
        <v>0</v>
      </c>
      <c r="H192" s="85">
        <f t="shared" si="51"/>
        <v>0</v>
      </c>
      <c r="I192" s="85">
        <f t="shared" si="51"/>
        <v>0</v>
      </c>
      <c r="J192" s="85">
        <f t="shared" si="51"/>
        <v>0</v>
      </c>
      <c r="K192" s="85">
        <f t="shared" si="51"/>
        <v>0</v>
      </c>
      <c r="L192" s="89">
        <f t="shared" si="51"/>
        <v>0</v>
      </c>
    </row>
    <row r="193" spans="1:12" x14ac:dyDescent="0.25">
      <c r="A193" s="94">
        <v>7231</v>
      </c>
      <c r="B193" s="110" t="s">
        <v>159</v>
      </c>
      <c r="C193" s="118"/>
      <c r="D193" s="149"/>
      <c r="E193" s="11"/>
      <c r="F193" s="11"/>
      <c r="G193" s="11"/>
      <c r="H193" s="11"/>
      <c r="I193" s="11"/>
      <c r="J193" s="11"/>
      <c r="K193" s="14">
        <f>+C193</f>
        <v>0</v>
      </c>
      <c r="L193" s="92"/>
    </row>
    <row r="194" spans="1:12" x14ac:dyDescent="0.25">
      <c r="A194" s="90">
        <v>7232</v>
      </c>
      <c r="B194" s="105" t="s">
        <v>160</v>
      </c>
      <c r="C194" s="117">
        <v>0</v>
      </c>
      <c r="D194" s="148">
        <v>0</v>
      </c>
      <c r="E194" s="86">
        <v>0</v>
      </c>
      <c r="F194" s="86">
        <v>0</v>
      </c>
      <c r="G194" s="86">
        <v>0</v>
      </c>
      <c r="H194" s="86">
        <v>0</v>
      </c>
      <c r="I194" s="86">
        <v>0</v>
      </c>
      <c r="J194" s="86">
        <v>0</v>
      </c>
      <c r="K194" s="86">
        <v>0</v>
      </c>
      <c r="L194" s="93">
        <v>0</v>
      </c>
    </row>
    <row r="195" spans="1:12" x14ac:dyDescent="0.25">
      <c r="A195" s="94">
        <v>7233</v>
      </c>
      <c r="B195" s="110" t="s">
        <v>161</v>
      </c>
      <c r="C195" s="118"/>
      <c r="D195" s="149"/>
      <c r="E195" s="11"/>
      <c r="F195" s="11"/>
      <c r="G195" s="11"/>
      <c r="H195" s="11"/>
      <c r="I195" s="11"/>
      <c r="J195" s="11"/>
      <c r="K195" s="14">
        <f>+C195</f>
        <v>0</v>
      </c>
      <c r="L195" s="92"/>
    </row>
    <row r="196" spans="1:12" x14ac:dyDescent="0.25">
      <c r="A196" s="90">
        <v>7234</v>
      </c>
      <c r="B196" s="105" t="s">
        <v>162</v>
      </c>
      <c r="C196" s="117">
        <v>0</v>
      </c>
      <c r="D196" s="148">
        <v>0</v>
      </c>
      <c r="E196" s="86">
        <v>0</v>
      </c>
      <c r="F196" s="86">
        <v>0</v>
      </c>
      <c r="G196" s="86">
        <v>0</v>
      </c>
      <c r="H196" s="86">
        <v>0</v>
      </c>
      <c r="I196" s="86">
        <v>0</v>
      </c>
      <c r="J196" s="86">
        <v>0</v>
      </c>
      <c r="K196" s="86">
        <v>0</v>
      </c>
      <c r="L196" s="93">
        <v>0</v>
      </c>
    </row>
    <row r="197" spans="1:12" ht="24" customHeight="1" x14ac:dyDescent="0.25">
      <c r="A197" s="88">
        <v>724</v>
      </c>
      <c r="B197" s="103" t="s">
        <v>588</v>
      </c>
      <c r="C197" s="115">
        <f t="shared" ref="C197:L197" si="52">SUM(C198+C199+C200+C201)</f>
        <v>0</v>
      </c>
      <c r="D197" s="147">
        <f t="shared" si="52"/>
        <v>0</v>
      </c>
      <c r="E197" s="85">
        <f t="shared" si="52"/>
        <v>0</v>
      </c>
      <c r="F197" s="85">
        <f t="shared" si="52"/>
        <v>0</v>
      </c>
      <c r="G197" s="85">
        <f t="shared" si="52"/>
        <v>0</v>
      </c>
      <c r="H197" s="85">
        <f t="shared" si="52"/>
        <v>0</v>
      </c>
      <c r="I197" s="85">
        <f t="shared" si="52"/>
        <v>0</v>
      </c>
      <c r="J197" s="85">
        <f t="shared" si="52"/>
        <v>0</v>
      </c>
      <c r="K197" s="85">
        <f t="shared" si="52"/>
        <v>0</v>
      </c>
      <c r="L197" s="89">
        <f t="shared" si="52"/>
        <v>0</v>
      </c>
    </row>
    <row r="198" spans="1:12" x14ac:dyDescent="0.25">
      <c r="A198" s="94">
        <v>7241</v>
      </c>
      <c r="B198" s="110" t="s">
        <v>163</v>
      </c>
      <c r="C198" s="118"/>
      <c r="D198" s="149"/>
      <c r="E198" s="11"/>
      <c r="F198" s="11"/>
      <c r="G198" s="11"/>
      <c r="H198" s="11"/>
      <c r="I198" s="11"/>
      <c r="J198" s="11"/>
      <c r="K198" s="14">
        <f>+C198</f>
        <v>0</v>
      </c>
      <c r="L198" s="92"/>
    </row>
    <row r="199" spans="1:12" x14ac:dyDescent="0.25">
      <c r="A199" s="90">
        <v>7242</v>
      </c>
      <c r="B199" s="105" t="s">
        <v>165</v>
      </c>
      <c r="C199" s="117">
        <v>0</v>
      </c>
      <c r="D199" s="148">
        <v>0</v>
      </c>
      <c r="E199" s="86">
        <v>0</v>
      </c>
      <c r="F199" s="86">
        <v>0</v>
      </c>
      <c r="G199" s="86">
        <v>0</v>
      </c>
      <c r="H199" s="86">
        <v>0</v>
      </c>
      <c r="I199" s="86">
        <v>0</v>
      </c>
      <c r="J199" s="86">
        <v>0</v>
      </c>
      <c r="K199" s="86">
        <v>0</v>
      </c>
      <c r="L199" s="93">
        <v>0</v>
      </c>
    </row>
    <row r="200" spans="1:12" x14ac:dyDescent="0.25">
      <c r="A200" s="90">
        <v>7243</v>
      </c>
      <c r="B200" s="105" t="s">
        <v>166</v>
      </c>
      <c r="C200" s="117">
        <v>0</v>
      </c>
      <c r="D200" s="148">
        <v>0</v>
      </c>
      <c r="E200" s="86">
        <v>0</v>
      </c>
      <c r="F200" s="86">
        <v>0</v>
      </c>
      <c r="G200" s="86">
        <v>0</v>
      </c>
      <c r="H200" s="86">
        <v>0</v>
      </c>
      <c r="I200" s="86">
        <v>0</v>
      </c>
      <c r="J200" s="86">
        <v>0</v>
      </c>
      <c r="K200" s="86">
        <v>0</v>
      </c>
      <c r="L200" s="93">
        <v>0</v>
      </c>
    </row>
    <row r="201" spans="1:12" x14ac:dyDescent="0.25">
      <c r="A201" s="90">
        <v>7244</v>
      </c>
      <c r="B201" s="105" t="s">
        <v>167</v>
      </c>
      <c r="C201" s="117">
        <v>0</v>
      </c>
      <c r="D201" s="148">
        <v>0</v>
      </c>
      <c r="E201" s="86">
        <v>0</v>
      </c>
      <c r="F201" s="86">
        <v>0</v>
      </c>
      <c r="G201" s="86">
        <v>0</v>
      </c>
      <c r="H201" s="86">
        <v>0</v>
      </c>
      <c r="I201" s="86">
        <v>0</v>
      </c>
      <c r="J201" s="86">
        <v>0</v>
      </c>
      <c r="K201" s="86">
        <v>0</v>
      </c>
      <c r="L201" s="93">
        <v>0</v>
      </c>
    </row>
    <row r="202" spans="1:12" x14ac:dyDescent="0.25">
      <c r="A202" s="88">
        <v>725</v>
      </c>
      <c r="B202" s="103" t="s">
        <v>589</v>
      </c>
      <c r="C202" s="115">
        <f t="shared" ref="C202:L202" si="53">SUM(C203+C204)</f>
        <v>0</v>
      </c>
      <c r="D202" s="147">
        <f t="shared" si="53"/>
        <v>0</v>
      </c>
      <c r="E202" s="85">
        <f t="shared" si="53"/>
        <v>0</v>
      </c>
      <c r="F202" s="85">
        <f t="shared" si="53"/>
        <v>0</v>
      </c>
      <c r="G202" s="85">
        <f t="shared" si="53"/>
        <v>0</v>
      </c>
      <c r="H202" s="85">
        <f t="shared" si="53"/>
        <v>0</v>
      </c>
      <c r="I202" s="85">
        <f t="shared" si="53"/>
        <v>0</v>
      </c>
      <c r="J202" s="85">
        <f t="shared" si="53"/>
        <v>0</v>
      </c>
      <c r="K202" s="85">
        <f t="shared" si="53"/>
        <v>0</v>
      </c>
      <c r="L202" s="89">
        <f t="shared" si="53"/>
        <v>0</v>
      </c>
    </row>
    <row r="203" spans="1:12" x14ac:dyDescent="0.25">
      <c r="A203" s="94">
        <v>7251</v>
      </c>
      <c r="B203" s="110" t="s">
        <v>168</v>
      </c>
      <c r="C203" s="118"/>
      <c r="D203" s="149"/>
      <c r="E203" s="11"/>
      <c r="F203" s="11"/>
      <c r="G203" s="11"/>
      <c r="H203" s="11"/>
      <c r="I203" s="11"/>
      <c r="J203" s="11"/>
      <c r="K203" s="14">
        <f>+C203</f>
        <v>0</v>
      </c>
      <c r="L203" s="92"/>
    </row>
    <row r="204" spans="1:12" x14ac:dyDescent="0.25">
      <c r="A204" s="94">
        <v>7252</v>
      </c>
      <c r="B204" s="110" t="s">
        <v>169</v>
      </c>
      <c r="C204" s="118"/>
      <c r="D204" s="149"/>
      <c r="E204" s="11"/>
      <c r="F204" s="11"/>
      <c r="G204" s="11"/>
      <c r="H204" s="11"/>
      <c r="I204" s="11"/>
      <c r="J204" s="11"/>
      <c r="K204" s="14">
        <f>+C204</f>
        <v>0</v>
      </c>
      <c r="L204" s="92"/>
    </row>
    <row r="205" spans="1:12" x14ac:dyDescent="0.25">
      <c r="A205" s="88">
        <v>726</v>
      </c>
      <c r="B205" s="103" t="s">
        <v>485</v>
      </c>
      <c r="C205" s="115">
        <f t="shared" ref="C205:L205" si="54">SUM(C206+C207+C208+C209)</f>
        <v>0</v>
      </c>
      <c r="D205" s="147">
        <f t="shared" si="54"/>
        <v>0</v>
      </c>
      <c r="E205" s="85">
        <f t="shared" si="54"/>
        <v>0</v>
      </c>
      <c r="F205" s="85">
        <f t="shared" si="54"/>
        <v>0</v>
      </c>
      <c r="G205" s="85">
        <f t="shared" si="54"/>
        <v>0</v>
      </c>
      <c r="H205" s="85">
        <f t="shared" si="54"/>
        <v>0</v>
      </c>
      <c r="I205" s="85">
        <f t="shared" si="54"/>
        <v>0</v>
      </c>
      <c r="J205" s="85">
        <f t="shared" si="54"/>
        <v>0</v>
      </c>
      <c r="K205" s="85">
        <f t="shared" si="54"/>
        <v>0</v>
      </c>
      <c r="L205" s="89">
        <f t="shared" si="54"/>
        <v>0</v>
      </c>
    </row>
    <row r="206" spans="1:12" x14ac:dyDescent="0.25">
      <c r="A206" s="90">
        <v>7261</v>
      </c>
      <c r="B206" s="105" t="s">
        <v>170</v>
      </c>
      <c r="C206" s="117">
        <v>0</v>
      </c>
      <c r="D206" s="148">
        <v>0</v>
      </c>
      <c r="E206" s="86">
        <v>0</v>
      </c>
      <c r="F206" s="86">
        <v>0</v>
      </c>
      <c r="G206" s="86">
        <v>0</v>
      </c>
      <c r="H206" s="86">
        <v>0</v>
      </c>
      <c r="I206" s="86">
        <v>0</v>
      </c>
      <c r="J206" s="86">
        <v>0</v>
      </c>
      <c r="K206" s="86">
        <v>0</v>
      </c>
      <c r="L206" s="93">
        <v>0</v>
      </c>
    </row>
    <row r="207" spans="1:12" x14ac:dyDescent="0.25">
      <c r="A207" s="94">
        <v>7262</v>
      </c>
      <c r="B207" s="110" t="s">
        <v>171</v>
      </c>
      <c r="C207" s="118"/>
      <c r="D207" s="149"/>
      <c r="E207" s="11"/>
      <c r="F207" s="11"/>
      <c r="G207" s="11"/>
      <c r="H207" s="11"/>
      <c r="I207" s="11"/>
      <c r="J207" s="11"/>
      <c r="K207" s="14">
        <f>+C207</f>
        <v>0</v>
      </c>
      <c r="L207" s="92"/>
    </row>
    <row r="208" spans="1:12" x14ac:dyDescent="0.25">
      <c r="A208" s="94">
        <v>7263</v>
      </c>
      <c r="B208" s="110" t="s">
        <v>172</v>
      </c>
      <c r="C208" s="118"/>
      <c r="D208" s="149"/>
      <c r="E208" s="11"/>
      <c r="F208" s="11"/>
      <c r="G208" s="11"/>
      <c r="H208" s="11"/>
      <c r="I208" s="11"/>
      <c r="J208" s="11"/>
      <c r="K208" s="14">
        <f>+C208</f>
        <v>0</v>
      </c>
      <c r="L208" s="92"/>
    </row>
    <row r="209" spans="1:12" x14ac:dyDescent="0.25">
      <c r="A209" s="94">
        <v>7264</v>
      </c>
      <c r="B209" s="110" t="s">
        <v>173</v>
      </c>
      <c r="C209" s="118"/>
      <c r="D209" s="149"/>
      <c r="E209" s="11"/>
      <c r="F209" s="11"/>
      <c r="G209" s="11"/>
      <c r="H209" s="11"/>
      <c r="I209" s="11"/>
      <c r="J209" s="11"/>
      <c r="K209" s="14">
        <f>+C209</f>
        <v>0</v>
      </c>
      <c r="L209" s="92"/>
    </row>
    <row r="210" spans="1:12" x14ac:dyDescent="0.25">
      <c r="A210" s="88">
        <v>73</v>
      </c>
      <c r="B210" s="103" t="s">
        <v>487</v>
      </c>
      <c r="C210" s="115">
        <f t="shared" ref="C210:L210" si="55">C211</f>
        <v>0</v>
      </c>
      <c r="D210" s="147">
        <f t="shared" si="55"/>
        <v>0</v>
      </c>
      <c r="E210" s="85">
        <f t="shared" si="55"/>
        <v>0</v>
      </c>
      <c r="F210" s="85">
        <f t="shared" si="55"/>
        <v>0</v>
      </c>
      <c r="G210" s="85">
        <f t="shared" si="55"/>
        <v>0</v>
      </c>
      <c r="H210" s="85">
        <f t="shared" si="55"/>
        <v>0</v>
      </c>
      <c r="I210" s="85">
        <f t="shared" si="55"/>
        <v>0</v>
      </c>
      <c r="J210" s="85">
        <f t="shared" si="55"/>
        <v>0</v>
      </c>
      <c r="K210" s="85">
        <f t="shared" si="55"/>
        <v>0</v>
      </c>
      <c r="L210" s="89">
        <f t="shared" si="55"/>
        <v>0</v>
      </c>
    </row>
    <row r="211" spans="1:12" x14ac:dyDescent="0.25">
      <c r="A211" s="88">
        <v>731</v>
      </c>
      <c r="B211" s="103" t="s">
        <v>486</v>
      </c>
      <c r="C211" s="115">
        <f t="shared" ref="C211:L211" si="56">SUM(C212:C213)</f>
        <v>0</v>
      </c>
      <c r="D211" s="147">
        <f t="shared" si="56"/>
        <v>0</v>
      </c>
      <c r="E211" s="85">
        <f t="shared" si="56"/>
        <v>0</v>
      </c>
      <c r="F211" s="85">
        <f t="shared" si="56"/>
        <v>0</v>
      </c>
      <c r="G211" s="85">
        <f t="shared" si="56"/>
        <v>0</v>
      </c>
      <c r="H211" s="85">
        <f>SUM(H212:H213)</f>
        <v>0</v>
      </c>
      <c r="I211" s="85">
        <f>SUM(I212:I213)</f>
        <v>0</v>
      </c>
      <c r="J211" s="85">
        <f t="shared" si="56"/>
        <v>0</v>
      </c>
      <c r="K211" s="85">
        <f t="shared" si="56"/>
        <v>0</v>
      </c>
      <c r="L211" s="89">
        <f t="shared" si="56"/>
        <v>0</v>
      </c>
    </row>
    <row r="212" spans="1:12" x14ac:dyDescent="0.25">
      <c r="A212" s="90">
        <v>7311</v>
      </c>
      <c r="B212" s="105" t="s">
        <v>174</v>
      </c>
      <c r="C212" s="117">
        <v>0</v>
      </c>
      <c r="D212" s="148">
        <v>0</v>
      </c>
      <c r="E212" s="86">
        <v>0</v>
      </c>
      <c r="F212" s="86">
        <v>0</v>
      </c>
      <c r="G212" s="86">
        <v>0</v>
      </c>
      <c r="H212" s="86">
        <v>0</v>
      </c>
      <c r="I212" s="86">
        <v>0</v>
      </c>
      <c r="J212" s="86">
        <v>0</v>
      </c>
      <c r="K212" s="86">
        <v>0</v>
      </c>
      <c r="L212" s="93">
        <v>0</v>
      </c>
    </row>
    <row r="213" spans="1:12" x14ac:dyDescent="0.25">
      <c r="A213" s="94">
        <v>7312</v>
      </c>
      <c r="B213" s="110" t="s">
        <v>175</v>
      </c>
      <c r="C213" s="118"/>
      <c r="D213" s="149"/>
      <c r="E213" s="11"/>
      <c r="F213" s="11"/>
      <c r="G213" s="11"/>
      <c r="H213" s="11"/>
      <c r="I213" s="11"/>
      <c r="J213" s="11"/>
      <c r="K213" s="14">
        <f>+C213</f>
        <v>0</v>
      </c>
      <c r="L213" s="92"/>
    </row>
    <row r="214" spans="1:12" x14ac:dyDescent="0.25">
      <c r="A214" s="88">
        <v>74</v>
      </c>
      <c r="B214" s="103" t="s">
        <v>488</v>
      </c>
      <c r="C214" s="115">
        <f t="shared" ref="C214:L215" si="57">C215</f>
        <v>0</v>
      </c>
      <c r="D214" s="147">
        <f t="shared" si="57"/>
        <v>0</v>
      </c>
      <c r="E214" s="85">
        <f t="shared" si="57"/>
        <v>0</v>
      </c>
      <c r="F214" s="85">
        <f t="shared" si="57"/>
        <v>0</v>
      </c>
      <c r="G214" s="85">
        <f t="shared" si="57"/>
        <v>0</v>
      </c>
      <c r="H214" s="85">
        <f t="shared" si="57"/>
        <v>0</v>
      </c>
      <c r="I214" s="85">
        <f t="shared" si="57"/>
        <v>0</v>
      </c>
      <c r="J214" s="85">
        <f t="shared" si="57"/>
        <v>0</v>
      </c>
      <c r="K214" s="85">
        <f t="shared" si="57"/>
        <v>0</v>
      </c>
      <c r="L214" s="89">
        <f t="shared" si="57"/>
        <v>0</v>
      </c>
    </row>
    <row r="215" spans="1:12" x14ac:dyDescent="0.25">
      <c r="A215" s="88">
        <v>741</v>
      </c>
      <c r="B215" s="103" t="s">
        <v>590</v>
      </c>
      <c r="C215" s="115">
        <f t="shared" si="57"/>
        <v>0</v>
      </c>
      <c r="D215" s="147">
        <f t="shared" si="57"/>
        <v>0</v>
      </c>
      <c r="E215" s="85">
        <f t="shared" si="57"/>
        <v>0</v>
      </c>
      <c r="F215" s="85">
        <f t="shared" si="57"/>
        <v>0</v>
      </c>
      <c r="G215" s="85">
        <f t="shared" si="57"/>
        <v>0</v>
      </c>
      <c r="H215" s="85">
        <f t="shared" si="57"/>
        <v>0</v>
      </c>
      <c r="I215" s="85">
        <f t="shared" si="57"/>
        <v>0</v>
      </c>
      <c r="J215" s="85">
        <f t="shared" si="57"/>
        <v>0</v>
      </c>
      <c r="K215" s="85">
        <f t="shared" si="57"/>
        <v>0</v>
      </c>
      <c r="L215" s="89">
        <f t="shared" si="57"/>
        <v>0</v>
      </c>
    </row>
    <row r="216" spans="1:12" ht="15.75" thickBot="1" x14ac:dyDescent="0.3">
      <c r="A216" s="134">
        <v>7411</v>
      </c>
      <c r="B216" s="139" t="s">
        <v>176</v>
      </c>
      <c r="C216" s="142">
        <v>0</v>
      </c>
      <c r="D216" s="150">
        <v>0</v>
      </c>
      <c r="E216" s="135">
        <v>0</v>
      </c>
      <c r="F216" s="135">
        <v>0</v>
      </c>
      <c r="G216" s="135">
        <v>0</v>
      </c>
      <c r="H216" s="135">
        <v>0</v>
      </c>
      <c r="I216" s="135">
        <v>0</v>
      </c>
      <c r="J216" s="135">
        <v>0</v>
      </c>
      <c r="K216" s="135">
        <v>0</v>
      </c>
      <c r="L216" s="136">
        <v>0</v>
      </c>
    </row>
    <row r="217" spans="1:12" ht="15.75" thickBot="1" x14ac:dyDescent="0.3">
      <c r="A217" s="197" t="s">
        <v>502</v>
      </c>
      <c r="B217" s="198"/>
      <c r="C217" s="198"/>
      <c r="D217" s="198"/>
      <c r="E217" s="198"/>
      <c r="F217" s="198"/>
      <c r="G217" s="198"/>
      <c r="H217" s="198"/>
      <c r="I217" s="198"/>
      <c r="J217" s="198"/>
      <c r="K217" s="198"/>
      <c r="L217" s="199"/>
    </row>
    <row r="218" spans="1:12" x14ac:dyDescent="0.25">
      <c r="A218" s="96">
        <v>8</v>
      </c>
      <c r="B218" s="111" t="s">
        <v>591</v>
      </c>
      <c r="C218" s="122">
        <f t="shared" ref="C218:L218" si="58">C219+C258+C271+C284+C316</f>
        <v>0</v>
      </c>
      <c r="D218" s="146">
        <f t="shared" si="58"/>
        <v>0</v>
      </c>
      <c r="E218" s="97">
        <f t="shared" si="58"/>
        <v>0</v>
      </c>
      <c r="F218" s="97">
        <f t="shared" si="58"/>
        <v>0</v>
      </c>
      <c r="G218" s="97">
        <f t="shared" si="58"/>
        <v>0</v>
      </c>
      <c r="H218" s="97">
        <f t="shared" si="58"/>
        <v>0</v>
      </c>
      <c r="I218" s="97">
        <f t="shared" si="58"/>
        <v>0</v>
      </c>
      <c r="J218" s="97">
        <f t="shared" si="58"/>
        <v>0</v>
      </c>
      <c r="K218" s="97">
        <f t="shared" si="58"/>
        <v>0</v>
      </c>
      <c r="L218" s="98">
        <f t="shared" si="58"/>
        <v>0</v>
      </c>
    </row>
    <row r="219" spans="1:12" x14ac:dyDescent="0.25">
      <c r="A219" s="88">
        <v>81</v>
      </c>
      <c r="B219" s="109" t="s">
        <v>592</v>
      </c>
      <c r="C219" s="115">
        <f t="shared" ref="C219:L219" si="59">C220+C225+C228+C232+C234+C241+C246+C254</f>
        <v>0</v>
      </c>
      <c r="D219" s="147">
        <f t="shared" si="59"/>
        <v>0</v>
      </c>
      <c r="E219" s="85">
        <f t="shared" si="59"/>
        <v>0</v>
      </c>
      <c r="F219" s="85">
        <f t="shared" si="59"/>
        <v>0</v>
      </c>
      <c r="G219" s="85">
        <f t="shared" si="59"/>
        <v>0</v>
      </c>
      <c r="H219" s="85">
        <f t="shared" si="59"/>
        <v>0</v>
      </c>
      <c r="I219" s="85">
        <f t="shared" si="59"/>
        <v>0</v>
      </c>
      <c r="J219" s="85">
        <f t="shared" si="59"/>
        <v>0</v>
      </c>
      <c r="K219" s="85">
        <f t="shared" si="59"/>
        <v>0</v>
      </c>
      <c r="L219" s="89">
        <f t="shared" si="59"/>
        <v>0</v>
      </c>
    </row>
    <row r="220" spans="1:12" ht="24" customHeight="1" x14ac:dyDescent="0.25">
      <c r="A220" s="88">
        <v>811</v>
      </c>
      <c r="B220" s="103" t="s">
        <v>593</v>
      </c>
      <c r="C220" s="115">
        <f t="shared" ref="C220:L220" si="60">SUM(C221:C224)</f>
        <v>0</v>
      </c>
      <c r="D220" s="147">
        <f t="shared" si="60"/>
        <v>0</v>
      </c>
      <c r="E220" s="85">
        <f t="shared" si="60"/>
        <v>0</v>
      </c>
      <c r="F220" s="85">
        <f t="shared" si="60"/>
        <v>0</v>
      </c>
      <c r="G220" s="85">
        <f t="shared" si="60"/>
        <v>0</v>
      </c>
      <c r="H220" s="85">
        <f>SUM(H221:H224)</f>
        <v>0</v>
      </c>
      <c r="I220" s="85">
        <f>SUM(I221:I224)</f>
        <v>0</v>
      </c>
      <c r="J220" s="85">
        <f t="shared" si="60"/>
        <v>0</v>
      </c>
      <c r="K220" s="85">
        <f t="shared" si="60"/>
        <v>0</v>
      </c>
      <c r="L220" s="89">
        <f t="shared" si="60"/>
        <v>0</v>
      </c>
    </row>
    <row r="221" spans="1:12" x14ac:dyDescent="0.25">
      <c r="A221" s="90">
        <v>8113</v>
      </c>
      <c r="B221" s="105" t="s">
        <v>503</v>
      </c>
      <c r="C221" s="117">
        <v>0</v>
      </c>
      <c r="D221" s="148">
        <v>0</v>
      </c>
      <c r="E221" s="86">
        <v>0</v>
      </c>
      <c r="F221" s="86">
        <v>0</v>
      </c>
      <c r="G221" s="86">
        <v>0</v>
      </c>
      <c r="H221" s="86">
        <v>0</v>
      </c>
      <c r="I221" s="86">
        <v>0</v>
      </c>
      <c r="J221" s="86">
        <v>0</v>
      </c>
      <c r="K221" s="86">
        <v>0</v>
      </c>
      <c r="L221" s="93">
        <v>0</v>
      </c>
    </row>
    <row r="222" spans="1:12" x14ac:dyDescent="0.25">
      <c r="A222" s="90">
        <v>8114</v>
      </c>
      <c r="B222" s="105" t="s">
        <v>504</v>
      </c>
      <c r="C222" s="117">
        <v>0</v>
      </c>
      <c r="D222" s="148">
        <v>0</v>
      </c>
      <c r="E222" s="86">
        <v>0</v>
      </c>
      <c r="F222" s="86">
        <v>0</v>
      </c>
      <c r="G222" s="86">
        <v>0</v>
      </c>
      <c r="H222" s="86">
        <v>0</v>
      </c>
      <c r="I222" s="86">
        <v>0</v>
      </c>
      <c r="J222" s="86">
        <v>0</v>
      </c>
      <c r="K222" s="86">
        <v>0</v>
      </c>
      <c r="L222" s="93">
        <v>0</v>
      </c>
    </row>
    <row r="223" spans="1:12" x14ac:dyDescent="0.25">
      <c r="A223" s="90">
        <v>8115</v>
      </c>
      <c r="B223" s="105" t="s">
        <v>505</v>
      </c>
      <c r="C223" s="117">
        <v>0</v>
      </c>
      <c r="D223" s="148">
        <v>0</v>
      </c>
      <c r="E223" s="86">
        <v>0</v>
      </c>
      <c r="F223" s="86">
        <v>0</v>
      </c>
      <c r="G223" s="86">
        <v>0</v>
      </c>
      <c r="H223" s="86">
        <v>0</v>
      </c>
      <c r="I223" s="86">
        <v>0</v>
      </c>
      <c r="J223" s="86">
        <v>0</v>
      </c>
      <c r="K223" s="86">
        <v>0</v>
      </c>
      <c r="L223" s="93">
        <v>0</v>
      </c>
    </row>
    <row r="224" spans="1:12" x14ac:dyDescent="0.25">
      <c r="A224" s="90">
        <v>8116</v>
      </c>
      <c r="B224" s="105" t="s">
        <v>506</v>
      </c>
      <c r="C224" s="117">
        <v>0</v>
      </c>
      <c r="D224" s="148">
        <v>0</v>
      </c>
      <c r="E224" s="86">
        <v>0</v>
      </c>
      <c r="F224" s="86">
        <v>0</v>
      </c>
      <c r="G224" s="86">
        <v>0</v>
      </c>
      <c r="H224" s="86">
        <v>0</v>
      </c>
      <c r="I224" s="86">
        <v>0</v>
      </c>
      <c r="J224" s="86">
        <v>0</v>
      </c>
      <c r="K224" s="86">
        <v>0</v>
      </c>
      <c r="L224" s="93">
        <v>0</v>
      </c>
    </row>
    <row r="225" spans="1:12" ht="24" customHeight="1" x14ac:dyDescent="0.25">
      <c r="A225" s="88">
        <v>812</v>
      </c>
      <c r="B225" s="103" t="s">
        <v>594</v>
      </c>
      <c r="C225" s="115">
        <f t="shared" ref="C225:L225" si="61">SUM(C226+C227)</f>
        <v>0</v>
      </c>
      <c r="D225" s="147">
        <f t="shared" si="61"/>
        <v>0</v>
      </c>
      <c r="E225" s="85">
        <f t="shared" si="61"/>
        <v>0</v>
      </c>
      <c r="F225" s="85">
        <f t="shared" si="61"/>
        <v>0</v>
      </c>
      <c r="G225" s="85">
        <f t="shared" si="61"/>
        <v>0</v>
      </c>
      <c r="H225" s="85">
        <f t="shared" si="61"/>
        <v>0</v>
      </c>
      <c r="I225" s="85">
        <f t="shared" si="61"/>
        <v>0</v>
      </c>
      <c r="J225" s="85">
        <f t="shared" si="61"/>
        <v>0</v>
      </c>
      <c r="K225" s="85">
        <f t="shared" si="61"/>
        <v>0</v>
      </c>
      <c r="L225" s="89">
        <f t="shared" si="61"/>
        <v>0</v>
      </c>
    </row>
    <row r="226" spans="1:12" ht="24" customHeight="1" x14ac:dyDescent="0.25">
      <c r="A226" s="94">
        <v>8121</v>
      </c>
      <c r="B226" s="110" t="s">
        <v>507</v>
      </c>
      <c r="C226" s="118"/>
      <c r="D226" s="149"/>
      <c r="E226" s="11"/>
      <c r="F226" s="11"/>
      <c r="G226" s="11"/>
      <c r="H226" s="11"/>
      <c r="I226" s="11"/>
      <c r="J226" s="11"/>
      <c r="K226" s="11"/>
      <c r="L226" s="129">
        <f>+C226</f>
        <v>0</v>
      </c>
    </row>
    <row r="227" spans="1:12" ht="24" customHeight="1" x14ac:dyDescent="0.25">
      <c r="A227" s="90">
        <v>8122</v>
      </c>
      <c r="B227" s="105" t="s">
        <v>508</v>
      </c>
      <c r="C227" s="117">
        <v>0</v>
      </c>
      <c r="D227" s="148">
        <v>0</v>
      </c>
      <c r="E227" s="86">
        <v>0</v>
      </c>
      <c r="F227" s="86">
        <v>0</v>
      </c>
      <c r="G227" s="86">
        <v>0</v>
      </c>
      <c r="H227" s="86">
        <v>0</v>
      </c>
      <c r="I227" s="86">
        <v>0</v>
      </c>
      <c r="J227" s="86">
        <v>0</v>
      </c>
      <c r="K227" s="86">
        <v>0</v>
      </c>
      <c r="L227" s="93">
        <v>0</v>
      </c>
    </row>
    <row r="228" spans="1:12" ht="24" customHeight="1" x14ac:dyDescent="0.25">
      <c r="A228" s="88">
        <v>813</v>
      </c>
      <c r="B228" s="103" t="s">
        <v>595</v>
      </c>
      <c r="C228" s="115">
        <f t="shared" ref="C228:L228" si="62">SUM(C229+C230+C231)</f>
        <v>0</v>
      </c>
      <c r="D228" s="147">
        <f t="shared" si="62"/>
        <v>0</v>
      </c>
      <c r="E228" s="85">
        <f t="shared" si="62"/>
        <v>0</v>
      </c>
      <c r="F228" s="85">
        <f t="shared" si="62"/>
        <v>0</v>
      </c>
      <c r="G228" s="85">
        <f t="shared" si="62"/>
        <v>0</v>
      </c>
      <c r="H228" s="85">
        <f>SUM(H229+H230+H231)</f>
        <v>0</v>
      </c>
      <c r="I228" s="85">
        <f>SUM(I229+I230+I231)</f>
        <v>0</v>
      </c>
      <c r="J228" s="85">
        <f t="shared" si="62"/>
        <v>0</v>
      </c>
      <c r="K228" s="85">
        <f t="shared" si="62"/>
        <v>0</v>
      </c>
      <c r="L228" s="89">
        <f t="shared" si="62"/>
        <v>0</v>
      </c>
    </row>
    <row r="229" spans="1:12" x14ac:dyDescent="0.25">
      <c r="A229" s="90">
        <v>8132</v>
      </c>
      <c r="B229" s="105" t="s">
        <v>509</v>
      </c>
      <c r="C229" s="117">
        <v>0</v>
      </c>
      <c r="D229" s="148">
        <v>0</v>
      </c>
      <c r="E229" s="86">
        <v>0</v>
      </c>
      <c r="F229" s="86">
        <v>0</v>
      </c>
      <c r="G229" s="86">
        <v>0</v>
      </c>
      <c r="H229" s="86">
        <v>0</v>
      </c>
      <c r="I229" s="86">
        <v>0</v>
      </c>
      <c r="J229" s="86">
        <v>0</v>
      </c>
      <c r="K229" s="86">
        <v>0</v>
      </c>
      <c r="L229" s="93">
        <v>0</v>
      </c>
    </row>
    <row r="230" spans="1:12" x14ac:dyDescent="0.25">
      <c r="A230" s="90">
        <v>8133</v>
      </c>
      <c r="B230" s="105" t="s">
        <v>510</v>
      </c>
      <c r="C230" s="117">
        <v>0</v>
      </c>
      <c r="D230" s="148">
        <v>0</v>
      </c>
      <c r="E230" s="86">
        <v>0</v>
      </c>
      <c r="F230" s="86">
        <v>0</v>
      </c>
      <c r="G230" s="86">
        <v>0</v>
      </c>
      <c r="H230" s="86">
        <v>0</v>
      </c>
      <c r="I230" s="86">
        <v>0</v>
      </c>
      <c r="J230" s="86">
        <v>0</v>
      </c>
      <c r="K230" s="86">
        <v>0</v>
      </c>
      <c r="L230" s="93">
        <v>0</v>
      </c>
    </row>
    <row r="231" spans="1:12" x14ac:dyDescent="0.25">
      <c r="A231" s="90">
        <v>8134</v>
      </c>
      <c r="B231" s="105" t="s">
        <v>511</v>
      </c>
      <c r="C231" s="117">
        <v>0</v>
      </c>
      <c r="D231" s="148">
        <v>0</v>
      </c>
      <c r="E231" s="86">
        <v>0</v>
      </c>
      <c r="F231" s="86">
        <v>0</v>
      </c>
      <c r="G231" s="86">
        <v>0</v>
      </c>
      <c r="H231" s="86">
        <v>0</v>
      </c>
      <c r="I231" s="86">
        <v>0</v>
      </c>
      <c r="J231" s="86">
        <v>0</v>
      </c>
      <c r="K231" s="86">
        <v>0</v>
      </c>
      <c r="L231" s="93">
        <v>0</v>
      </c>
    </row>
    <row r="232" spans="1:12" ht="24" customHeight="1" x14ac:dyDescent="0.25">
      <c r="A232" s="88">
        <v>814</v>
      </c>
      <c r="B232" s="103" t="s">
        <v>596</v>
      </c>
      <c r="C232" s="115">
        <f t="shared" ref="C232:L232" si="63">C233</f>
        <v>0</v>
      </c>
      <c r="D232" s="147">
        <f t="shared" si="63"/>
        <v>0</v>
      </c>
      <c r="E232" s="85">
        <f t="shared" si="63"/>
        <v>0</v>
      </c>
      <c r="F232" s="85">
        <f t="shared" si="63"/>
        <v>0</v>
      </c>
      <c r="G232" s="85">
        <f t="shared" si="63"/>
        <v>0</v>
      </c>
      <c r="H232" s="85">
        <f t="shared" si="63"/>
        <v>0</v>
      </c>
      <c r="I232" s="85">
        <f t="shared" si="63"/>
        <v>0</v>
      </c>
      <c r="J232" s="85">
        <f t="shared" si="63"/>
        <v>0</v>
      </c>
      <c r="K232" s="85">
        <f t="shared" si="63"/>
        <v>0</v>
      </c>
      <c r="L232" s="89">
        <f t="shared" si="63"/>
        <v>0</v>
      </c>
    </row>
    <row r="233" spans="1:12" x14ac:dyDescent="0.25">
      <c r="A233" s="90">
        <v>8141</v>
      </c>
      <c r="B233" s="105" t="s">
        <v>512</v>
      </c>
      <c r="C233" s="117">
        <v>0</v>
      </c>
      <c r="D233" s="148">
        <v>0</v>
      </c>
      <c r="E233" s="86">
        <v>0</v>
      </c>
      <c r="F233" s="86">
        <v>0</v>
      </c>
      <c r="G233" s="86">
        <v>0</v>
      </c>
      <c r="H233" s="86">
        <v>0</v>
      </c>
      <c r="I233" s="86">
        <v>0</v>
      </c>
      <c r="J233" s="86">
        <v>0</v>
      </c>
      <c r="K233" s="86">
        <v>0</v>
      </c>
      <c r="L233" s="93">
        <v>0</v>
      </c>
    </row>
    <row r="234" spans="1:12" ht="24" customHeight="1" x14ac:dyDescent="0.25">
      <c r="A234" s="88">
        <v>815</v>
      </c>
      <c r="B234" s="103" t="s">
        <v>597</v>
      </c>
      <c r="C234" s="115">
        <f t="shared" ref="C234:L234" si="64">SUM(C235+C236+C237+C238+C239+C240)</f>
        <v>0</v>
      </c>
      <c r="D234" s="147">
        <f t="shared" si="64"/>
        <v>0</v>
      </c>
      <c r="E234" s="85">
        <f t="shared" si="64"/>
        <v>0</v>
      </c>
      <c r="F234" s="85">
        <f t="shared" si="64"/>
        <v>0</v>
      </c>
      <c r="G234" s="85">
        <f t="shared" si="64"/>
        <v>0</v>
      </c>
      <c r="H234" s="85">
        <f>SUM(H235+H236+H237+H238+H239+H240)</f>
        <v>0</v>
      </c>
      <c r="I234" s="85">
        <f>SUM(I235+I236+I237+I238+I239+I240)</f>
        <v>0</v>
      </c>
      <c r="J234" s="85">
        <f t="shared" si="64"/>
        <v>0</v>
      </c>
      <c r="K234" s="85">
        <f t="shared" si="64"/>
        <v>0</v>
      </c>
      <c r="L234" s="89">
        <f t="shared" si="64"/>
        <v>0</v>
      </c>
    </row>
    <row r="235" spans="1:12" x14ac:dyDescent="0.25">
      <c r="A235" s="90">
        <v>8153</v>
      </c>
      <c r="B235" s="105" t="s">
        <v>513</v>
      </c>
      <c r="C235" s="117">
        <v>0</v>
      </c>
      <c r="D235" s="148">
        <v>0</v>
      </c>
      <c r="E235" s="86">
        <v>0</v>
      </c>
      <c r="F235" s="86">
        <v>0</v>
      </c>
      <c r="G235" s="86">
        <v>0</v>
      </c>
      <c r="H235" s="86">
        <v>0</v>
      </c>
      <c r="I235" s="86">
        <v>0</v>
      </c>
      <c r="J235" s="86">
        <v>0</v>
      </c>
      <c r="K235" s="86">
        <v>0</v>
      </c>
      <c r="L235" s="93">
        <v>0</v>
      </c>
    </row>
    <row r="236" spans="1:12" ht="22.5" customHeight="1" x14ac:dyDescent="0.25">
      <c r="A236" s="90">
        <v>8154</v>
      </c>
      <c r="B236" s="105" t="s">
        <v>514</v>
      </c>
      <c r="C236" s="117">
        <v>0</v>
      </c>
      <c r="D236" s="148">
        <v>0</v>
      </c>
      <c r="E236" s="86">
        <v>0</v>
      </c>
      <c r="F236" s="86">
        <v>0</v>
      </c>
      <c r="G236" s="86">
        <v>0</v>
      </c>
      <c r="H236" s="86">
        <v>0</v>
      </c>
      <c r="I236" s="86">
        <v>0</v>
      </c>
      <c r="J236" s="86">
        <v>0</v>
      </c>
      <c r="K236" s="86">
        <v>0</v>
      </c>
      <c r="L236" s="93">
        <v>0</v>
      </c>
    </row>
    <row r="237" spans="1:12" ht="24" customHeight="1" x14ac:dyDescent="0.25">
      <c r="A237" s="90">
        <v>8155</v>
      </c>
      <c r="B237" s="105" t="s">
        <v>515</v>
      </c>
      <c r="C237" s="117">
        <v>0</v>
      </c>
      <c r="D237" s="148">
        <v>0</v>
      </c>
      <c r="E237" s="86">
        <v>0</v>
      </c>
      <c r="F237" s="86">
        <v>0</v>
      </c>
      <c r="G237" s="86">
        <v>0</v>
      </c>
      <c r="H237" s="86">
        <v>0</v>
      </c>
      <c r="I237" s="86">
        <v>0</v>
      </c>
      <c r="J237" s="86">
        <v>0</v>
      </c>
      <c r="K237" s="86">
        <v>0</v>
      </c>
      <c r="L237" s="93">
        <v>0</v>
      </c>
    </row>
    <row r="238" spans="1:12" x14ac:dyDescent="0.25">
      <c r="A238" s="90">
        <v>8156</v>
      </c>
      <c r="B238" s="105" t="s">
        <v>516</v>
      </c>
      <c r="C238" s="117">
        <v>0</v>
      </c>
      <c r="D238" s="148">
        <v>0</v>
      </c>
      <c r="E238" s="86">
        <v>0</v>
      </c>
      <c r="F238" s="86">
        <v>0</v>
      </c>
      <c r="G238" s="86">
        <v>0</v>
      </c>
      <c r="H238" s="86">
        <v>0</v>
      </c>
      <c r="I238" s="86">
        <v>0</v>
      </c>
      <c r="J238" s="86">
        <v>0</v>
      </c>
      <c r="K238" s="86">
        <v>0</v>
      </c>
      <c r="L238" s="93">
        <v>0</v>
      </c>
    </row>
    <row r="239" spans="1:12" x14ac:dyDescent="0.25">
      <c r="A239" s="90">
        <v>8157</v>
      </c>
      <c r="B239" s="105" t="s">
        <v>517</v>
      </c>
      <c r="C239" s="117">
        <v>0</v>
      </c>
      <c r="D239" s="148">
        <v>0</v>
      </c>
      <c r="E239" s="86">
        <v>0</v>
      </c>
      <c r="F239" s="86">
        <v>0</v>
      </c>
      <c r="G239" s="86">
        <v>0</v>
      </c>
      <c r="H239" s="86">
        <v>0</v>
      </c>
      <c r="I239" s="86">
        <v>0</v>
      </c>
      <c r="J239" s="86">
        <v>0</v>
      </c>
      <c r="K239" s="86">
        <v>0</v>
      </c>
      <c r="L239" s="93">
        <v>0</v>
      </c>
    </row>
    <row r="240" spans="1:12" x14ac:dyDescent="0.25">
      <c r="A240" s="90">
        <v>8158</v>
      </c>
      <c r="B240" s="105" t="s">
        <v>518</v>
      </c>
      <c r="C240" s="117">
        <v>0</v>
      </c>
      <c r="D240" s="148">
        <v>0</v>
      </c>
      <c r="E240" s="86">
        <v>0</v>
      </c>
      <c r="F240" s="86">
        <v>0</v>
      </c>
      <c r="G240" s="86">
        <v>0</v>
      </c>
      <c r="H240" s="86">
        <v>0</v>
      </c>
      <c r="I240" s="86">
        <v>0</v>
      </c>
      <c r="J240" s="86">
        <v>0</v>
      </c>
      <c r="K240" s="86">
        <v>0</v>
      </c>
      <c r="L240" s="93">
        <v>0</v>
      </c>
    </row>
    <row r="241" spans="1:12" ht="24" customHeight="1" x14ac:dyDescent="0.25">
      <c r="A241" s="88">
        <v>816</v>
      </c>
      <c r="B241" s="103" t="s">
        <v>598</v>
      </c>
      <c r="C241" s="115">
        <f t="shared" ref="C241:L241" si="65">SUM(C242:C245)</f>
        <v>0</v>
      </c>
      <c r="D241" s="147">
        <f t="shared" si="65"/>
        <v>0</v>
      </c>
      <c r="E241" s="85">
        <f t="shared" si="65"/>
        <v>0</v>
      </c>
      <c r="F241" s="85">
        <f t="shared" si="65"/>
        <v>0</v>
      </c>
      <c r="G241" s="85">
        <f t="shared" si="65"/>
        <v>0</v>
      </c>
      <c r="H241" s="85">
        <f>SUM(H242:H245)</f>
        <v>0</v>
      </c>
      <c r="I241" s="85">
        <f>SUM(I242:I245)</f>
        <v>0</v>
      </c>
      <c r="J241" s="85">
        <f t="shared" si="65"/>
        <v>0</v>
      </c>
      <c r="K241" s="85">
        <f t="shared" si="65"/>
        <v>0</v>
      </c>
      <c r="L241" s="89">
        <f t="shared" si="65"/>
        <v>0</v>
      </c>
    </row>
    <row r="242" spans="1:12" x14ac:dyDescent="0.25">
      <c r="A242" s="90">
        <v>8163</v>
      </c>
      <c r="B242" s="105" t="s">
        <v>519</v>
      </c>
      <c r="C242" s="117">
        <v>0</v>
      </c>
      <c r="D242" s="148">
        <v>0</v>
      </c>
      <c r="E242" s="86">
        <v>0</v>
      </c>
      <c r="F242" s="86">
        <v>0</v>
      </c>
      <c r="G242" s="86">
        <v>0</v>
      </c>
      <c r="H242" s="86">
        <v>0</v>
      </c>
      <c r="I242" s="86">
        <v>0</v>
      </c>
      <c r="J242" s="86">
        <v>0</v>
      </c>
      <c r="K242" s="86">
        <v>0</v>
      </c>
      <c r="L242" s="93">
        <v>0</v>
      </c>
    </row>
    <row r="243" spans="1:12" x14ac:dyDescent="0.25">
      <c r="A243" s="90">
        <v>8164</v>
      </c>
      <c r="B243" s="105" t="s">
        <v>520</v>
      </c>
      <c r="C243" s="117">
        <v>0</v>
      </c>
      <c r="D243" s="148">
        <v>0</v>
      </c>
      <c r="E243" s="86">
        <v>0</v>
      </c>
      <c r="F243" s="86">
        <v>0</v>
      </c>
      <c r="G243" s="86">
        <v>0</v>
      </c>
      <c r="H243" s="86">
        <v>0</v>
      </c>
      <c r="I243" s="86">
        <v>0</v>
      </c>
      <c r="J243" s="86">
        <v>0</v>
      </c>
      <c r="K243" s="86">
        <v>0</v>
      </c>
      <c r="L243" s="93">
        <v>0</v>
      </c>
    </row>
    <row r="244" spans="1:12" x14ac:dyDescent="0.25">
      <c r="A244" s="90">
        <v>8165</v>
      </c>
      <c r="B244" s="105" t="s">
        <v>521</v>
      </c>
      <c r="C244" s="117">
        <v>0</v>
      </c>
      <c r="D244" s="148">
        <v>0</v>
      </c>
      <c r="E244" s="86">
        <v>0</v>
      </c>
      <c r="F244" s="86">
        <v>0</v>
      </c>
      <c r="G244" s="86">
        <v>0</v>
      </c>
      <c r="H244" s="86">
        <v>0</v>
      </c>
      <c r="I244" s="86">
        <v>0</v>
      </c>
      <c r="J244" s="86">
        <v>0</v>
      </c>
      <c r="K244" s="86">
        <v>0</v>
      </c>
      <c r="L244" s="93">
        <v>0</v>
      </c>
    </row>
    <row r="245" spans="1:12" x14ac:dyDescent="0.25">
      <c r="A245" s="90">
        <v>8166</v>
      </c>
      <c r="B245" s="105" t="s">
        <v>522</v>
      </c>
      <c r="C245" s="117">
        <v>0</v>
      </c>
      <c r="D245" s="148">
        <v>0</v>
      </c>
      <c r="E245" s="86">
        <v>0</v>
      </c>
      <c r="F245" s="86">
        <v>0</v>
      </c>
      <c r="G245" s="86">
        <v>0</v>
      </c>
      <c r="H245" s="86">
        <v>0</v>
      </c>
      <c r="I245" s="86">
        <v>0</v>
      </c>
      <c r="J245" s="86">
        <v>0</v>
      </c>
      <c r="K245" s="86">
        <v>0</v>
      </c>
      <c r="L245" s="93">
        <v>0</v>
      </c>
    </row>
    <row r="246" spans="1:12" x14ac:dyDescent="0.25">
      <c r="A246" s="88">
        <v>817</v>
      </c>
      <c r="B246" s="103" t="s">
        <v>599</v>
      </c>
      <c r="C246" s="115">
        <f t="shared" ref="C246:L246" si="66">SUM(C247:C253)</f>
        <v>0</v>
      </c>
      <c r="D246" s="147">
        <f t="shared" si="66"/>
        <v>0</v>
      </c>
      <c r="E246" s="85">
        <f t="shared" si="66"/>
        <v>0</v>
      </c>
      <c r="F246" s="85">
        <f t="shared" si="66"/>
        <v>0</v>
      </c>
      <c r="G246" s="85">
        <f t="shared" si="66"/>
        <v>0</v>
      </c>
      <c r="H246" s="85">
        <f>SUM(H247:H253)</f>
        <v>0</v>
      </c>
      <c r="I246" s="85">
        <f>SUM(I247:I253)</f>
        <v>0</v>
      </c>
      <c r="J246" s="85">
        <f t="shared" si="66"/>
        <v>0</v>
      </c>
      <c r="K246" s="85">
        <f t="shared" si="66"/>
        <v>0</v>
      </c>
      <c r="L246" s="89">
        <f t="shared" si="66"/>
        <v>0</v>
      </c>
    </row>
    <row r="247" spans="1:12" x14ac:dyDescent="0.25">
      <c r="A247" s="90">
        <v>8171</v>
      </c>
      <c r="B247" s="105" t="s">
        <v>523</v>
      </c>
      <c r="C247" s="117">
        <v>0</v>
      </c>
      <c r="D247" s="148">
        <v>0</v>
      </c>
      <c r="E247" s="86">
        <v>0</v>
      </c>
      <c r="F247" s="86">
        <v>0</v>
      </c>
      <c r="G247" s="86">
        <v>0</v>
      </c>
      <c r="H247" s="86">
        <v>0</v>
      </c>
      <c r="I247" s="86">
        <v>0</v>
      </c>
      <c r="J247" s="86">
        <v>0</v>
      </c>
      <c r="K247" s="86">
        <v>0</v>
      </c>
      <c r="L247" s="93">
        <v>0</v>
      </c>
    </row>
    <row r="248" spans="1:12" x14ac:dyDescent="0.25">
      <c r="A248" s="90">
        <v>8172</v>
      </c>
      <c r="B248" s="105" t="s">
        <v>524</v>
      </c>
      <c r="C248" s="117">
        <v>0</v>
      </c>
      <c r="D248" s="148">
        <v>0</v>
      </c>
      <c r="E248" s="86">
        <v>0</v>
      </c>
      <c r="F248" s="86">
        <v>0</v>
      </c>
      <c r="G248" s="86">
        <v>0</v>
      </c>
      <c r="H248" s="86">
        <v>0</v>
      </c>
      <c r="I248" s="86">
        <v>0</v>
      </c>
      <c r="J248" s="86">
        <v>0</v>
      </c>
      <c r="K248" s="86">
        <v>0</v>
      </c>
      <c r="L248" s="93">
        <v>0</v>
      </c>
    </row>
    <row r="249" spans="1:12" x14ac:dyDescent="0.25">
      <c r="A249" s="90">
        <v>8173</v>
      </c>
      <c r="B249" s="105" t="s">
        <v>525</v>
      </c>
      <c r="C249" s="117">
        <v>0</v>
      </c>
      <c r="D249" s="148">
        <v>0</v>
      </c>
      <c r="E249" s="86">
        <v>0</v>
      </c>
      <c r="F249" s="86">
        <v>0</v>
      </c>
      <c r="G249" s="86">
        <v>0</v>
      </c>
      <c r="H249" s="86">
        <v>0</v>
      </c>
      <c r="I249" s="86">
        <v>0</v>
      </c>
      <c r="J249" s="86">
        <v>0</v>
      </c>
      <c r="K249" s="86">
        <v>0</v>
      </c>
      <c r="L249" s="93">
        <v>0</v>
      </c>
    </row>
    <row r="250" spans="1:12" ht="14.25" customHeight="1" x14ac:dyDescent="0.25">
      <c r="A250" s="90">
        <v>8174</v>
      </c>
      <c r="B250" s="105" t="s">
        <v>526</v>
      </c>
      <c r="C250" s="117">
        <v>0</v>
      </c>
      <c r="D250" s="148">
        <v>0</v>
      </c>
      <c r="E250" s="86">
        <v>0</v>
      </c>
      <c r="F250" s="86">
        <v>0</v>
      </c>
      <c r="G250" s="86">
        <v>0</v>
      </c>
      <c r="H250" s="86">
        <v>0</v>
      </c>
      <c r="I250" s="86">
        <v>0</v>
      </c>
      <c r="J250" s="86">
        <v>0</v>
      </c>
      <c r="K250" s="86">
        <v>0</v>
      </c>
      <c r="L250" s="93">
        <v>0</v>
      </c>
    </row>
    <row r="251" spans="1:12" x14ac:dyDescent="0.25">
      <c r="A251" s="90">
        <v>8175</v>
      </c>
      <c r="B251" s="105" t="s">
        <v>527</v>
      </c>
      <c r="C251" s="117">
        <v>0</v>
      </c>
      <c r="D251" s="148">
        <v>0</v>
      </c>
      <c r="E251" s="86">
        <v>0</v>
      </c>
      <c r="F251" s="86">
        <v>0</v>
      </c>
      <c r="G251" s="86">
        <v>0</v>
      </c>
      <c r="H251" s="86">
        <v>0</v>
      </c>
      <c r="I251" s="86">
        <v>0</v>
      </c>
      <c r="J251" s="86">
        <v>0</v>
      </c>
      <c r="K251" s="86">
        <v>0</v>
      </c>
      <c r="L251" s="93">
        <v>0</v>
      </c>
    </row>
    <row r="252" spans="1:12" ht="26.25" customHeight="1" x14ac:dyDescent="0.25">
      <c r="A252" s="90">
        <v>8176</v>
      </c>
      <c r="B252" s="105" t="s">
        <v>528</v>
      </c>
      <c r="C252" s="117">
        <v>0</v>
      </c>
      <c r="D252" s="148">
        <v>0</v>
      </c>
      <c r="E252" s="86">
        <v>0</v>
      </c>
      <c r="F252" s="86">
        <v>0</v>
      </c>
      <c r="G252" s="86">
        <v>0</v>
      </c>
      <c r="H252" s="86">
        <v>0</v>
      </c>
      <c r="I252" s="86">
        <v>0</v>
      </c>
      <c r="J252" s="86">
        <v>0</v>
      </c>
      <c r="K252" s="86">
        <v>0</v>
      </c>
      <c r="L252" s="93">
        <v>0</v>
      </c>
    </row>
    <row r="253" spans="1:12" ht="24" customHeight="1" x14ac:dyDescent="0.25">
      <c r="A253" s="90">
        <v>8177</v>
      </c>
      <c r="B253" s="105" t="s">
        <v>529</v>
      </c>
      <c r="C253" s="117">
        <v>0</v>
      </c>
      <c r="D253" s="148">
        <v>0</v>
      </c>
      <c r="E253" s="86">
        <v>0</v>
      </c>
      <c r="F253" s="86">
        <v>0</v>
      </c>
      <c r="G253" s="86">
        <v>0</v>
      </c>
      <c r="H253" s="86">
        <v>0</v>
      </c>
      <c r="I253" s="86">
        <v>0</v>
      </c>
      <c r="J253" s="86">
        <v>0</v>
      </c>
      <c r="K253" s="86">
        <v>0</v>
      </c>
      <c r="L253" s="93">
        <v>0</v>
      </c>
    </row>
    <row r="254" spans="1:12" s="10" customFormat="1" x14ac:dyDescent="0.25">
      <c r="A254" s="88" t="s">
        <v>530</v>
      </c>
      <c r="B254" s="103" t="s">
        <v>600</v>
      </c>
      <c r="C254" s="115">
        <f t="shared" ref="C254:L254" si="67">SUM(C255+C256+C257)</f>
        <v>0</v>
      </c>
      <c r="D254" s="147">
        <f t="shared" si="67"/>
        <v>0</v>
      </c>
      <c r="E254" s="85">
        <f t="shared" si="67"/>
        <v>0</v>
      </c>
      <c r="F254" s="85">
        <f t="shared" si="67"/>
        <v>0</v>
      </c>
      <c r="G254" s="85">
        <f t="shared" si="67"/>
        <v>0</v>
      </c>
      <c r="H254" s="85">
        <f>SUM(H255+H256+H257)</f>
        <v>0</v>
      </c>
      <c r="I254" s="85">
        <f>SUM(I255+I256+I257)</f>
        <v>0</v>
      </c>
      <c r="J254" s="85">
        <f t="shared" si="67"/>
        <v>0</v>
      </c>
      <c r="K254" s="85">
        <f t="shared" si="67"/>
        <v>0</v>
      </c>
      <c r="L254" s="89">
        <f t="shared" si="67"/>
        <v>0</v>
      </c>
    </row>
    <row r="255" spans="1:12" s="10" customFormat="1" ht="22.5" customHeight="1" x14ac:dyDescent="0.25">
      <c r="A255" s="90" t="s">
        <v>531</v>
      </c>
      <c r="B255" s="105" t="s">
        <v>532</v>
      </c>
      <c r="C255" s="117">
        <v>0</v>
      </c>
      <c r="D255" s="148">
        <v>0</v>
      </c>
      <c r="E255" s="86">
        <v>0</v>
      </c>
      <c r="F255" s="86">
        <v>0</v>
      </c>
      <c r="G255" s="86">
        <v>0</v>
      </c>
      <c r="H255" s="86">
        <v>0</v>
      </c>
      <c r="I255" s="86">
        <v>0</v>
      </c>
      <c r="J255" s="86">
        <v>0</v>
      </c>
      <c r="K255" s="86">
        <v>0</v>
      </c>
      <c r="L255" s="93">
        <v>0</v>
      </c>
    </row>
    <row r="256" spans="1:12" s="10" customFormat="1" ht="21" customHeight="1" x14ac:dyDescent="0.25">
      <c r="A256" s="90" t="s">
        <v>533</v>
      </c>
      <c r="B256" s="105" t="s">
        <v>534</v>
      </c>
      <c r="C256" s="117">
        <v>0</v>
      </c>
      <c r="D256" s="148">
        <v>0</v>
      </c>
      <c r="E256" s="86">
        <v>0</v>
      </c>
      <c r="F256" s="86">
        <v>0</v>
      </c>
      <c r="G256" s="86">
        <v>0</v>
      </c>
      <c r="H256" s="86">
        <v>0</v>
      </c>
      <c r="I256" s="86">
        <v>0</v>
      </c>
      <c r="J256" s="86">
        <v>0</v>
      </c>
      <c r="K256" s="86">
        <v>0</v>
      </c>
      <c r="L256" s="93">
        <v>0</v>
      </c>
    </row>
    <row r="257" spans="1:12" s="10" customFormat="1" x14ac:dyDescent="0.25">
      <c r="A257" s="90" t="s">
        <v>535</v>
      </c>
      <c r="B257" s="105" t="s">
        <v>536</v>
      </c>
      <c r="C257" s="117">
        <v>0</v>
      </c>
      <c r="D257" s="148">
        <v>0</v>
      </c>
      <c r="E257" s="86">
        <v>0</v>
      </c>
      <c r="F257" s="86">
        <v>0</v>
      </c>
      <c r="G257" s="86">
        <v>0</v>
      </c>
      <c r="H257" s="86">
        <v>0</v>
      </c>
      <c r="I257" s="86">
        <v>0</v>
      </c>
      <c r="J257" s="86">
        <v>0</v>
      </c>
      <c r="K257" s="86">
        <v>0</v>
      </c>
      <c r="L257" s="93">
        <v>0</v>
      </c>
    </row>
    <row r="258" spans="1:12" x14ac:dyDescent="0.25">
      <c r="A258" s="88">
        <v>82</v>
      </c>
      <c r="B258" s="103" t="s">
        <v>601</v>
      </c>
      <c r="C258" s="115">
        <f t="shared" ref="C258:L258" si="68">C259+C262+C265+C268</f>
        <v>0</v>
      </c>
      <c r="D258" s="147">
        <f t="shared" si="68"/>
        <v>0</v>
      </c>
      <c r="E258" s="85">
        <f t="shared" si="68"/>
        <v>0</v>
      </c>
      <c r="F258" s="85">
        <f t="shared" si="68"/>
        <v>0</v>
      </c>
      <c r="G258" s="85">
        <f t="shared" si="68"/>
        <v>0</v>
      </c>
      <c r="H258" s="85">
        <f>H259+H262+H265+H268</f>
        <v>0</v>
      </c>
      <c r="I258" s="85">
        <f>I259+I262+I265+I268</f>
        <v>0</v>
      </c>
      <c r="J258" s="85">
        <f t="shared" si="68"/>
        <v>0</v>
      </c>
      <c r="K258" s="85">
        <f t="shared" si="68"/>
        <v>0</v>
      </c>
      <c r="L258" s="89">
        <f t="shared" si="68"/>
        <v>0</v>
      </c>
    </row>
    <row r="259" spans="1:12" x14ac:dyDescent="0.25">
      <c r="A259" s="88">
        <v>821</v>
      </c>
      <c r="B259" s="103" t="s">
        <v>602</v>
      </c>
      <c r="C259" s="115">
        <f t="shared" ref="C259:L259" si="69">SUM(C260:C261)</f>
        <v>0</v>
      </c>
      <c r="D259" s="147">
        <f t="shared" si="69"/>
        <v>0</v>
      </c>
      <c r="E259" s="85">
        <f t="shared" si="69"/>
        <v>0</v>
      </c>
      <c r="F259" s="85">
        <f t="shared" si="69"/>
        <v>0</v>
      </c>
      <c r="G259" s="85">
        <f t="shared" si="69"/>
        <v>0</v>
      </c>
      <c r="H259" s="85">
        <f>SUM(H260:H261)</f>
        <v>0</v>
      </c>
      <c r="I259" s="85">
        <f>SUM(I260:I261)</f>
        <v>0</v>
      </c>
      <c r="J259" s="85">
        <f t="shared" si="69"/>
        <v>0</v>
      </c>
      <c r="K259" s="85">
        <f t="shared" si="69"/>
        <v>0</v>
      </c>
      <c r="L259" s="89">
        <f t="shared" si="69"/>
        <v>0</v>
      </c>
    </row>
    <row r="260" spans="1:12" x14ac:dyDescent="0.25">
      <c r="A260" s="90">
        <v>8211</v>
      </c>
      <c r="B260" s="105" t="s">
        <v>537</v>
      </c>
      <c r="C260" s="117">
        <v>0</v>
      </c>
      <c r="D260" s="148">
        <v>0</v>
      </c>
      <c r="E260" s="86">
        <v>0</v>
      </c>
      <c r="F260" s="86">
        <v>0</v>
      </c>
      <c r="G260" s="86">
        <v>0</v>
      </c>
      <c r="H260" s="86">
        <v>0</v>
      </c>
      <c r="I260" s="86">
        <v>0</v>
      </c>
      <c r="J260" s="86">
        <v>0</v>
      </c>
      <c r="K260" s="86">
        <v>0</v>
      </c>
      <c r="L260" s="93">
        <v>0</v>
      </c>
    </row>
    <row r="261" spans="1:12" x14ac:dyDescent="0.25">
      <c r="A261" s="90">
        <v>8212</v>
      </c>
      <c r="B261" s="105" t="s">
        <v>538</v>
      </c>
      <c r="C261" s="117">
        <v>0</v>
      </c>
      <c r="D261" s="148">
        <v>0</v>
      </c>
      <c r="E261" s="86">
        <v>0</v>
      </c>
      <c r="F261" s="86">
        <v>0</v>
      </c>
      <c r="G261" s="86">
        <v>0</v>
      </c>
      <c r="H261" s="86">
        <v>0</v>
      </c>
      <c r="I261" s="86">
        <v>0</v>
      </c>
      <c r="J261" s="86">
        <v>0</v>
      </c>
      <c r="K261" s="86">
        <v>0</v>
      </c>
      <c r="L261" s="93">
        <v>0</v>
      </c>
    </row>
    <row r="262" spans="1:12" x14ac:dyDescent="0.25">
      <c r="A262" s="88">
        <v>822</v>
      </c>
      <c r="B262" s="103" t="s">
        <v>603</v>
      </c>
      <c r="C262" s="115">
        <f t="shared" ref="C262:L262" si="70">SUM(C263:C264)</f>
        <v>0</v>
      </c>
      <c r="D262" s="147">
        <f t="shared" si="70"/>
        <v>0</v>
      </c>
      <c r="E262" s="85">
        <f t="shared" si="70"/>
        <v>0</v>
      </c>
      <c r="F262" s="85">
        <f t="shared" si="70"/>
        <v>0</v>
      </c>
      <c r="G262" s="85">
        <f t="shared" si="70"/>
        <v>0</v>
      </c>
      <c r="H262" s="85">
        <f>SUM(H263:H264)</f>
        <v>0</v>
      </c>
      <c r="I262" s="85">
        <f>SUM(I263:I264)</f>
        <v>0</v>
      </c>
      <c r="J262" s="85">
        <f t="shared" si="70"/>
        <v>0</v>
      </c>
      <c r="K262" s="85">
        <f t="shared" si="70"/>
        <v>0</v>
      </c>
      <c r="L262" s="89">
        <f t="shared" si="70"/>
        <v>0</v>
      </c>
    </row>
    <row r="263" spans="1:12" x14ac:dyDescent="0.25">
      <c r="A263" s="90">
        <v>8221</v>
      </c>
      <c r="B263" s="105" t="s">
        <v>177</v>
      </c>
      <c r="C263" s="117">
        <v>0</v>
      </c>
      <c r="D263" s="148">
        <v>0</v>
      </c>
      <c r="E263" s="86">
        <v>0</v>
      </c>
      <c r="F263" s="86">
        <v>0</v>
      </c>
      <c r="G263" s="86">
        <v>0</v>
      </c>
      <c r="H263" s="86">
        <v>0</v>
      </c>
      <c r="I263" s="86">
        <v>0</v>
      </c>
      <c r="J263" s="86">
        <v>0</v>
      </c>
      <c r="K263" s="86">
        <v>0</v>
      </c>
      <c r="L263" s="93">
        <v>0</v>
      </c>
    </row>
    <row r="264" spans="1:12" x14ac:dyDescent="0.25">
      <c r="A264" s="90">
        <v>8222</v>
      </c>
      <c r="B264" s="105" t="s">
        <v>178</v>
      </c>
      <c r="C264" s="117">
        <v>0</v>
      </c>
      <c r="D264" s="148">
        <v>0</v>
      </c>
      <c r="E264" s="86">
        <v>0</v>
      </c>
      <c r="F264" s="86">
        <v>0</v>
      </c>
      <c r="G264" s="86">
        <v>0</v>
      </c>
      <c r="H264" s="86">
        <v>0</v>
      </c>
      <c r="I264" s="86">
        <v>0</v>
      </c>
      <c r="J264" s="86">
        <v>0</v>
      </c>
      <c r="K264" s="86">
        <v>0</v>
      </c>
      <c r="L264" s="93">
        <v>0</v>
      </c>
    </row>
    <row r="265" spans="1:12" x14ac:dyDescent="0.25">
      <c r="A265" s="88">
        <v>823</v>
      </c>
      <c r="B265" s="103" t="s">
        <v>604</v>
      </c>
      <c r="C265" s="115">
        <f t="shared" ref="C265:L265" si="71">SUM(C266:C267)</f>
        <v>0</v>
      </c>
      <c r="D265" s="147">
        <f t="shared" si="71"/>
        <v>0</v>
      </c>
      <c r="E265" s="85">
        <f t="shared" si="71"/>
        <v>0</v>
      </c>
      <c r="F265" s="85">
        <f t="shared" si="71"/>
        <v>0</v>
      </c>
      <c r="G265" s="85">
        <f t="shared" si="71"/>
        <v>0</v>
      </c>
      <c r="H265" s="85">
        <f>SUM(H266:H267)</f>
        <v>0</v>
      </c>
      <c r="I265" s="85">
        <f>SUM(I266:I267)</f>
        <v>0</v>
      </c>
      <c r="J265" s="85">
        <f t="shared" si="71"/>
        <v>0</v>
      </c>
      <c r="K265" s="85">
        <f t="shared" si="71"/>
        <v>0</v>
      </c>
      <c r="L265" s="89">
        <f t="shared" si="71"/>
        <v>0</v>
      </c>
    </row>
    <row r="266" spans="1:12" x14ac:dyDescent="0.25">
      <c r="A266" s="90">
        <v>8231</v>
      </c>
      <c r="B266" s="105" t="s">
        <v>179</v>
      </c>
      <c r="C266" s="117">
        <v>0</v>
      </c>
      <c r="D266" s="148">
        <v>0</v>
      </c>
      <c r="E266" s="86">
        <v>0</v>
      </c>
      <c r="F266" s="86">
        <v>0</v>
      </c>
      <c r="G266" s="86">
        <v>0</v>
      </c>
      <c r="H266" s="86">
        <v>0</v>
      </c>
      <c r="I266" s="86">
        <v>0</v>
      </c>
      <c r="J266" s="86">
        <v>0</v>
      </c>
      <c r="K266" s="86">
        <v>0</v>
      </c>
      <c r="L266" s="93">
        <v>0</v>
      </c>
    </row>
    <row r="267" spans="1:12" x14ac:dyDescent="0.25">
      <c r="A267" s="90">
        <v>8232</v>
      </c>
      <c r="B267" s="105" t="s">
        <v>180</v>
      </c>
      <c r="C267" s="117">
        <v>0</v>
      </c>
      <c r="D267" s="148">
        <v>0</v>
      </c>
      <c r="E267" s="86">
        <v>0</v>
      </c>
      <c r="F267" s="86">
        <v>0</v>
      </c>
      <c r="G267" s="86">
        <v>0</v>
      </c>
      <c r="H267" s="86">
        <v>0</v>
      </c>
      <c r="I267" s="86">
        <v>0</v>
      </c>
      <c r="J267" s="86">
        <v>0</v>
      </c>
      <c r="K267" s="86">
        <v>0</v>
      </c>
      <c r="L267" s="93">
        <v>0</v>
      </c>
    </row>
    <row r="268" spans="1:12" x14ac:dyDescent="0.25">
      <c r="A268" s="88">
        <v>824</v>
      </c>
      <c r="B268" s="103" t="s">
        <v>605</v>
      </c>
      <c r="C268" s="115">
        <f t="shared" ref="C268:L268" si="72">SUM(C269:C270)</f>
        <v>0</v>
      </c>
      <c r="D268" s="147">
        <f t="shared" si="72"/>
        <v>0</v>
      </c>
      <c r="E268" s="85">
        <f t="shared" si="72"/>
        <v>0</v>
      </c>
      <c r="F268" s="85">
        <f t="shared" si="72"/>
        <v>0</v>
      </c>
      <c r="G268" s="85">
        <f t="shared" si="72"/>
        <v>0</v>
      </c>
      <c r="H268" s="85">
        <f>SUM(H269:H270)</f>
        <v>0</v>
      </c>
      <c r="I268" s="85">
        <f>SUM(I269:I270)</f>
        <v>0</v>
      </c>
      <c r="J268" s="85">
        <f t="shared" si="72"/>
        <v>0</v>
      </c>
      <c r="K268" s="85">
        <f t="shared" si="72"/>
        <v>0</v>
      </c>
      <c r="L268" s="89">
        <f t="shared" si="72"/>
        <v>0</v>
      </c>
    </row>
    <row r="269" spans="1:12" x14ac:dyDescent="0.25">
      <c r="A269" s="90">
        <v>8241</v>
      </c>
      <c r="B269" s="105" t="s">
        <v>539</v>
      </c>
      <c r="C269" s="117">
        <v>0</v>
      </c>
      <c r="D269" s="148">
        <v>0</v>
      </c>
      <c r="E269" s="86">
        <v>0</v>
      </c>
      <c r="F269" s="86">
        <v>0</v>
      </c>
      <c r="G269" s="86">
        <v>0</v>
      </c>
      <c r="H269" s="86">
        <v>0</v>
      </c>
      <c r="I269" s="86">
        <v>0</v>
      </c>
      <c r="J269" s="86">
        <v>0</v>
      </c>
      <c r="K269" s="86">
        <v>0</v>
      </c>
      <c r="L269" s="93">
        <v>0</v>
      </c>
    </row>
    <row r="270" spans="1:12" x14ac:dyDescent="0.25">
      <c r="A270" s="90">
        <v>8242</v>
      </c>
      <c r="B270" s="105" t="s">
        <v>540</v>
      </c>
      <c r="C270" s="117">
        <v>0</v>
      </c>
      <c r="D270" s="148">
        <v>0</v>
      </c>
      <c r="E270" s="86">
        <v>0</v>
      </c>
      <c r="F270" s="86">
        <v>0</v>
      </c>
      <c r="G270" s="86">
        <v>0</v>
      </c>
      <c r="H270" s="86">
        <v>0</v>
      </c>
      <c r="I270" s="86">
        <v>0</v>
      </c>
      <c r="J270" s="86">
        <v>0</v>
      </c>
      <c r="K270" s="86">
        <v>0</v>
      </c>
      <c r="L270" s="93">
        <v>0</v>
      </c>
    </row>
    <row r="271" spans="1:12" x14ac:dyDescent="0.25">
      <c r="A271" s="88">
        <v>83</v>
      </c>
      <c r="B271" s="103" t="s">
        <v>606</v>
      </c>
      <c r="C271" s="115">
        <f t="shared" ref="C271:L271" si="73">C272+C276+C278+C281</f>
        <v>0</v>
      </c>
      <c r="D271" s="147">
        <f t="shared" si="73"/>
        <v>0</v>
      </c>
      <c r="E271" s="85">
        <f t="shared" si="73"/>
        <v>0</v>
      </c>
      <c r="F271" s="85">
        <f t="shared" si="73"/>
        <v>0</v>
      </c>
      <c r="G271" s="85">
        <f t="shared" si="73"/>
        <v>0</v>
      </c>
      <c r="H271" s="85">
        <f t="shared" si="73"/>
        <v>0</v>
      </c>
      <c r="I271" s="85">
        <f t="shared" si="73"/>
        <v>0</v>
      </c>
      <c r="J271" s="85">
        <f t="shared" si="73"/>
        <v>0</v>
      </c>
      <c r="K271" s="85">
        <f t="shared" si="73"/>
        <v>0</v>
      </c>
      <c r="L271" s="89">
        <f t="shared" si="73"/>
        <v>0</v>
      </c>
    </row>
    <row r="272" spans="1:12" ht="24" customHeight="1" x14ac:dyDescent="0.25">
      <c r="A272" s="88">
        <v>831</v>
      </c>
      <c r="B272" s="103" t="s">
        <v>607</v>
      </c>
      <c r="C272" s="115">
        <f t="shared" ref="C272:L272" si="74">SUM(C273:C275)</f>
        <v>0</v>
      </c>
      <c r="D272" s="147">
        <f t="shared" si="74"/>
        <v>0</v>
      </c>
      <c r="E272" s="85">
        <f t="shared" si="74"/>
        <v>0</v>
      </c>
      <c r="F272" s="85">
        <f t="shared" si="74"/>
        <v>0</v>
      </c>
      <c r="G272" s="85">
        <f t="shared" si="74"/>
        <v>0</v>
      </c>
      <c r="H272" s="85">
        <f>SUM(H273:H275)</f>
        <v>0</v>
      </c>
      <c r="I272" s="85">
        <f>SUM(I273:I275)</f>
        <v>0</v>
      </c>
      <c r="J272" s="85">
        <f t="shared" si="74"/>
        <v>0</v>
      </c>
      <c r="K272" s="85">
        <f t="shared" si="74"/>
        <v>0</v>
      </c>
      <c r="L272" s="89">
        <f t="shared" si="74"/>
        <v>0</v>
      </c>
    </row>
    <row r="273" spans="1:12" x14ac:dyDescent="0.25">
      <c r="A273" s="90">
        <v>8312</v>
      </c>
      <c r="B273" s="105" t="s">
        <v>181</v>
      </c>
      <c r="C273" s="117">
        <v>0</v>
      </c>
      <c r="D273" s="148">
        <v>0</v>
      </c>
      <c r="E273" s="86">
        <v>0</v>
      </c>
      <c r="F273" s="86">
        <v>0</v>
      </c>
      <c r="G273" s="86">
        <v>0</v>
      </c>
      <c r="H273" s="86">
        <v>0</v>
      </c>
      <c r="I273" s="86">
        <v>0</v>
      </c>
      <c r="J273" s="86">
        <v>0</v>
      </c>
      <c r="K273" s="86">
        <v>0</v>
      </c>
      <c r="L273" s="93">
        <v>0</v>
      </c>
    </row>
    <row r="274" spans="1:12" x14ac:dyDescent="0.25">
      <c r="A274" s="90">
        <v>8313</v>
      </c>
      <c r="B274" s="105" t="s">
        <v>182</v>
      </c>
      <c r="C274" s="117">
        <v>0</v>
      </c>
      <c r="D274" s="148">
        <v>0</v>
      </c>
      <c r="E274" s="86">
        <v>0</v>
      </c>
      <c r="F274" s="86">
        <v>0</v>
      </c>
      <c r="G274" s="86">
        <v>0</v>
      </c>
      <c r="H274" s="86">
        <v>0</v>
      </c>
      <c r="I274" s="86">
        <v>0</v>
      </c>
      <c r="J274" s="86">
        <v>0</v>
      </c>
      <c r="K274" s="86">
        <v>0</v>
      </c>
      <c r="L274" s="93">
        <v>0</v>
      </c>
    </row>
    <row r="275" spans="1:12" x14ac:dyDescent="0.25">
      <c r="A275" s="90">
        <v>8314</v>
      </c>
      <c r="B275" s="105" t="s">
        <v>183</v>
      </c>
      <c r="C275" s="117">
        <v>0</v>
      </c>
      <c r="D275" s="148">
        <v>0</v>
      </c>
      <c r="E275" s="86">
        <v>0</v>
      </c>
      <c r="F275" s="86">
        <v>0</v>
      </c>
      <c r="G275" s="86">
        <v>0</v>
      </c>
      <c r="H275" s="86">
        <v>0</v>
      </c>
      <c r="I275" s="86">
        <v>0</v>
      </c>
      <c r="J275" s="86">
        <v>0</v>
      </c>
      <c r="K275" s="86">
        <v>0</v>
      </c>
      <c r="L275" s="93">
        <v>0</v>
      </c>
    </row>
    <row r="276" spans="1:12" ht="24" customHeight="1" x14ac:dyDescent="0.25">
      <c r="A276" s="88">
        <v>832</v>
      </c>
      <c r="B276" s="103" t="s">
        <v>608</v>
      </c>
      <c r="C276" s="115">
        <f t="shared" ref="C276:L276" si="75">C277</f>
        <v>0</v>
      </c>
      <c r="D276" s="147">
        <f t="shared" si="75"/>
        <v>0</v>
      </c>
      <c r="E276" s="85">
        <f t="shared" si="75"/>
        <v>0</v>
      </c>
      <c r="F276" s="85">
        <f t="shared" si="75"/>
        <v>0</v>
      </c>
      <c r="G276" s="85">
        <f t="shared" si="75"/>
        <v>0</v>
      </c>
      <c r="H276" s="85">
        <f t="shared" si="75"/>
        <v>0</v>
      </c>
      <c r="I276" s="85">
        <f t="shared" si="75"/>
        <v>0</v>
      </c>
      <c r="J276" s="85">
        <f t="shared" si="75"/>
        <v>0</v>
      </c>
      <c r="K276" s="85">
        <f t="shared" si="75"/>
        <v>0</v>
      </c>
      <c r="L276" s="89">
        <f t="shared" si="75"/>
        <v>0</v>
      </c>
    </row>
    <row r="277" spans="1:12" x14ac:dyDescent="0.25">
      <c r="A277" s="94">
        <v>8321</v>
      </c>
      <c r="B277" s="110" t="s">
        <v>184</v>
      </c>
      <c r="C277" s="118"/>
      <c r="D277" s="149"/>
      <c r="E277" s="11"/>
      <c r="F277" s="11"/>
      <c r="G277" s="11"/>
      <c r="H277" s="11"/>
      <c r="I277" s="11"/>
      <c r="J277" s="11"/>
      <c r="K277" s="11"/>
      <c r="L277" s="129">
        <f>+C277</f>
        <v>0</v>
      </c>
    </row>
    <row r="278" spans="1:12" ht="24" customHeight="1" x14ac:dyDescent="0.25">
      <c r="A278" s="88">
        <v>833</v>
      </c>
      <c r="B278" s="103" t="s">
        <v>609</v>
      </c>
      <c r="C278" s="115">
        <f t="shared" ref="C278:L278" si="76">SUM(C279:C280)</f>
        <v>0</v>
      </c>
      <c r="D278" s="147">
        <f t="shared" si="76"/>
        <v>0</v>
      </c>
      <c r="E278" s="85">
        <f t="shared" si="76"/>
        <v>0</v>
      </c>
      <c r="F278" s="85">
        <f t="shared" si="76"/>
        <v>0</v>
      </c>
      <c r="G278" s="85">
        <f t="shared" si="76"/>
        <v>0</v>
      </c>
      <c r="H278" s="85">
        <f>SUM(H279:H280)</f>
        <v>0</v>
      </c>
      <c r="I278" s="85">
        <f>SUM(I279:I280)</f>
        <v>0</v>
      </c>
      <c r="J278" s="85">
        <f t="shared" si="76"/>
        <v>0</v>
      </c>
      <c r="K278" s="85">
        <f t="shared" si="76"/>
        <v>0</v>
      </c>
      <c r="L278" s="89">
        <f t="shared" si="76"/>
        <v>0</v>
      </c>
    </row>
    <row r="279" spans="1:12" ht="24" customHeight="1" x14ac:dyDescent="0.25">
      <c r="A279" s="90">
        <v>8331</v>
      </c>
      <c r="B279" s="105" t="s">
        <v>541</v>
      </c>
      <c r="C279" s="117">
        <v>0</v>
      </c>
      <c r="D279" s="148">
        <v>0</v>
      </c>
      <c r="E279" s="86">
        <v>0</v>
      </c>
      <c r="F279" s="86">
        <v>0</v>
      </c>
      <c r="G279" s="86">
        <v>0</v>
      </c>
      <c r="H279" s="86">
        <v>0</v>
      </c>
      <c r="I279" s="86">
        <v>0</v>
      </c>
      <c r="J279" s="86">
        <v>0</v>
      </c>
      <c r="K279" s="86">
        <v>0</v>
      </c>
      <c r="L279" s="93">
        <v>0</v>
      </c>
    </row>
    <row r="280" spans="1:12" x14ac:dyDescent="0.25">
      <c r="A280" s="90">
        <v>8332</v>
      </c>
      <c r="B280" s="105" t="s">
        <v>542</v>
      </c>
      <c r="C280" s="117">
        <v>0</v>
      </c>
      <c r="D280" s="148">
        <v>0</v>
      </c>
      <c r="E280" s="86">
        <v>0</v>
      </c>
      <c r="F280" s="86">
        <v>0</v>
      </c>
      <c r="G280" s="86">
        <v>0</v>
      </c>
      <c r="H280" s="86">
        <v>0</v>
      </c>
      <c r="I280" s="86">
        <v>0</v>
      </c>
      <c r="J280" s="86">
        <v>0</v>
      </c>
      <c r="K280" s="86">
        <v>0</v>
      </c>
      <c r="L280" s="93">
        <v>0</v>
      </c>
    </row>
    <row r="281" spans="1:12" ht="24" customHeight="1" x14ac:dyDescent="0.25">
      <c r="A281" s="88">
        <v>834</v>
      </c>
      <c r="B281" s="103" t="s">
        <v>610</v>
      </c>
      <c r="C281" s="115">
        <f t="shared" ref="C281:L281" si="77">SUM(C282+C283)</f>
        <v>0</v>
      </c>
      <c r="D281" s="147">
        <f t="shared" si="77"/>
        <v>0</v>
      </c>
      <c r="E281" s="85">
        <f t="shared" si="77"/>
        <v>0</v>
      </c>
      <c r="F281" s="85">
        <f t="shared" si="77"/>
        <v>0</v>
      </c>
      <c r="G281" s="85">
        <f t="shared" si="77"/>
        <v>0</v>
      </c>
      <c r="H281" s="85">
        <f t="shared" si="77"/>
        <v>0</v>
      </c>
      <c r="I281" s="85">
        <f t="shared" si="77"/>
        <v>0</v>
      </c>
      <c r="J281" s="85">
        <f t="shared" si="77"/>
        <v>0</v>
      </c>
      <c r="K281" s="85">
        <f t="shared" si="77"/>
        <v>0</v>
      </c>
      <c r="L281" s="89">
        <f t="shared" si="77"/>
        <v>0</v>
      </c>
    </row>
    <row r="282" spans="1:12" x14ac:dyDescent="0.25">
      <c r="A282" s="94">
        <v>8341</v>
      </c>
      <c r="B282" s="110" t="s">
        <v>543</v>
      </c>
      <c r="C282" s="118"/>
      <c r="D282" s="149"/>
      <c r="E282" s="11"/>
      <c r="F282" s="11"/>
      <c r="G282" s="11"/>
      <c r="H282" s="11"/>
      <c r="I282" s="11"/>
      <c r="J282" s="11"/>
      <c r="K282" s="11"/>
      <c r="L282" s="129">
        <f>+C282</f>
        <v>0</v>
      </c>
    </row>
    <row r="283" spans="1:12" x14ac:dyDescent="0.25">
      <c r="A283" s="90">
        <v>8342</v>
      </c>
      <c r="B283" s="105" t="s">
        <v>186</v>
      </c>
      <c r="C283" s="117">
        <v>0</v>
      </c>
      <c r="D283" s="148">
        <v>0</v>
      </c>
      <c r="E283" s="86">
        <v>0</v>
      </c>
      <c r="F283" s="86">
        <v>0</v>
      </c>
      <c r="G283" s="86">
        <v>0</v>
      </c>
      <c r="H283" s="86">
        <v>0</v>
      </c>
      <c r="I283" s="86">
        <v>0</v>
      </c>
      <c r="J283" s="86">
        <v>0</v>
      </c>
      <c r="K283" s="86">
        <v>0</v>
      </c>
      <c r="L283" s="93">
        <v>0</v>
      </c>
    </row>
    <row r="284" spans="1:12" x14ac:dyDescent="0.25">
      <c r="A284" s="88">
        <v>84</v>
      </c>
      <c r="B284" s="103" t="s">
        <v>611</v>
      </c>
      <c r="C284" s="115">
        <f t="shared" ref="C284:L284" si="78">C285+C290+C294+C296+C303+C308</f>
        <v>0</v>
      </c>
      <c r="D284" s="147">
        <f t="shared" si="78"/>
        <v>0</v>
      </c>
      <c r="E284" s="85">
        <f t="shared" si="78"/>
        <v>0</v>
      </c>
      <c r="F284" s="85">
        <f t="shared" si="78"/>
        <v>0</v>
      </c>
      <c r="G284" s="85">
        <f t="shared" si="78"/>
        <v>0</v>
      </c>
      <c r="H284" s="85">
        <f t="shared" si="78"/>
        <v>0</v>
      </c>
      <c r="I284" s="85">
        <f t="shared" si="78"/>
        <v>0</v>
      </c>
      <c r="J284" s="85">
        <f t="shared" si="78"/>
        <v>0</v>
      </c>
      <c r="K284" s="85">
        <f t="shared" si="78"/>
        <v>0</v>
      </c>
      <c r="L284" s="89">
        <f t="shared" si="78"/>
        <v>0</v>
      </c>
    </row>
    <row r="285" spans="1:12" ht="24" customHeight="1" x14ac:dyDescent="0.25">
      <c r="A285" s="88">
        <v>841</v>
      </c>
      <c r="B285" s="103" t="s">
        <v>612</v>
      </c>
      <c r="C285" s="115">
        <f t="shared" ref="C285:L285" si="79">SUM(C286:C289)</f>
        <v>0</v>
      </c>
      <c r="D285" s="147">
        <f t="shared" si="79"/>
        <v>0</v>
      </c>
      <c r="E285" s="85">
        <f t="shared" si="79"/>
        <v>0</v>
      </c>
      <c r="F285" s="85">
        <f t="shared" si="79"/>
        <v>0</v>
      </c>
      <c r="G285" s="85">
        <f t="shared" si="79"/>
        <v>0</v>
      </c>
      <c r="H285" s="85">
        <f>SUM(H286:H289)</f>
        <v>0</v>
      </c>
      <c r="I285" s="85">
        <f>SUM(I286:I289)</f>
        <v>0</v>
      </c>
      <c r="J285" s="85">
        <f t="shared" si="79"/>
        <v>0</v>
      </c>
      <c r="K285" s="85">
        <f t="shared" si="79"/>
        <v>0</v>
      </c>
      <c r="L285" s="89">
        <f t="shared" si="79"/>
        <v>0</v>
      </c>
    </row>
    <row r="286" spans="1:12" x14ac:dyDescent="0.25">
      <c r="A286" s="90">
        <v>8413</v>
      </c>
      <c r="B286" s="105" t="s">
        <v>544</v>
      </c>
      <c r="C286" s="117">
        <v>0</v>
      </c>
      <c r="D286" s="148">
        <v>0</v>
      </c>
      <c r="E286" s="86">
        <v>0</v>
      </c>
      <c r="F286" s="86">
        <v>0</v>
      </c>
      <c r="G286" s="86">
        <v>0</v>
      </c>
      <c r="H286" s="86">
        <v>0</v>
      </c>
      <c r="I286" s="86">
        <v>0</v>
      </c>
      <c r="J286" s="86">
        <v>0</v>
      </c>
      <c r="K286" s="86">
        <v>0</v>
      </c>
      <c r="L286" s="93">
        <v>0</v>
      </c>
    </row>
    <row r="287" spans="1:12" x14ac:dyDescent="0.25">
      <c r="A287" s="90">
        <v>8414</v>
      </c>
      <c r="B287" s="105" t="s">
        <v>545</v>
      </c>
      <c r="C287" s="117">
        <v>0</v>
      </c>
      <c r="D287" s="148">
        <v>0</v>
      </c>
      <c r="E287" s="86">
        <v>0</v>
      </c>
      <c r="F287" s="86">
        <v>0</v>
      </c>
      <c r="G287" s="86">
        <v>0</v>
      </c>
      <c r="H287" s="86">
        <v>0</v>
      </c>
      <c r="I287" s="86">
        <v>0</v>
      </c>
      <c r="J287" s="86">
        <v>0</v>
      </c>
      <c r="K287" s="86">
        <v>0</v>
      </c>
      <c r="L287" s="93">
        <v>0</v>
      </c>
    </row>
    <row r="288" spans="1:12" x14ac:dyDescent="0.25">
      <c r="A288" s="90">
        <v>8415</v>
      </c>
      <c r="B288" s="105" t="s">
        <v>546</v>
      </c>
      <c r="C288" s="117">
        <v>0</v>
      </c>
      <c r="D288" s="148">
        <v>0</v>
      </c>
      <c r="E288" s="86">
        <v>0</v>
      </c>
      <c r="F288" s="86">
        <v>0</v>
      </c>
      <c r="G288" s="86">
        <v>0</v>
      </c>
      <c r="H288" s="86">
        <v>0</v>
      </c>
      <c r="I288" s="86">
        <v>0</v>
      </c>
      <c r="J288" s="86">
        <v>0</v>
      </c>
      <c r="K288" s="86">
        <v>0</v>
      </c>
      <c r="L288" s="93">
        <v>0</v>
      </c>
    </row>
    <row r="289" spans="1:12" x14ac:dyDescent="0.25">
      <c r="A289" s="90">
        <v>8416</v>
      </c>
      <c r="B289" s="105" t="s">
        <v>547</v>
      </c>
      <c r="C289" s="117">
        <v>0</v>
      </c>
      <c r="D289" s="148">
        <v>0</v>
      </c>
      <c r="E289" s="86">
        <v>0</v>
      </c>
      <c r="F289" s="86">
        <v>0</v>
      </c>
      <c r="G289" s="86">
        <v>0</v>
      </c>
      <c r="H289" s="86">
        <v>0</v>
      </c>
      <c r="I289" s="86">
        <v>0</v>
      </c>
      <c r="J289" s="86">
        <v>0</v>
      </c>
      <c r="K289" s="86">
        <v>0</v>
      </c>
      <c r="L289" s="93">
        <v>0</v>
      </c>
    </row>
    <row r="290" spans="1:12" ht="24" customHeight="1" x14ac:dyDescent="0.25">
      <c r="A290" s="88">
        <v>842</v>
      </c>
      <c r="B290" s="103" t="s">
        <v>613</v>
      </c>
      <c r="C290" s="115">
        <f t="shared" ref="C290:L290" si="80">SUM(C291+C292+C293)</f>
        <v>0</v>
      </c>
      <c r="D290" s="147">
        <f t="shared" si="80"/>
        <v>0</v>
      </c>
      <c r="E290" s="85">
        <f t="shared" si="80"/>
        <v>0</v>
      </c>
      <c r="F290" s="85">
        <f t="shared" si="80"/>
        <v>0</v>
      </c>
      <c r="G290" s="85">
        <f t="shared" si="80"/>
        <v>0</v>
      </c>
      <c r="H290" s="85">
        <f t="shared" si="80"/>
        <v>0</v>
      </c>
      <c r="I290" s="85">
        <f t="shared" si="80"/>
        <v>0</v>
      </c>
      <c r="J290" s="85">
        <f t="shared" si="80"/>
        <v>0</v>
      </c>
      <c r="K290" s="85">
        <f t="shared" si="80"/>
        <v>0</v>
      </c>
      <c r="L290" s="89">
        <f t="shared" si="80"/>
        <v>0</v>
      </c>
    </row>
    <row r="291" spans="1:12" x14ac:dyDescent="0.25">
      <c r="A291" s="94">
        <v>8422</v>
      </c>
      <c r="B291" s="110" t="s">
        <v>548</v>
      </c>
      <c r="C291" s="118"/>
      <c r="D291" s="149"/>
      <c r="E291" s="11"/>
      <c r="F291" s="11"/>
      <c r="G291" s="11"/>
      <c r="H291" s="11"/>
      <c r="I291" s="11"/>
      <c r="J291" s="11"/>
      <c r="K291" s="11"/>
      <c r="L291" s="129">
        <f>+C291</f>
        <v>0</v>
      </c>
    </row>
    <row r="292" spans="1:12" x14ac:dyDescent="0.25">
      <c r="A292" s="90">
        <v>8423</v>
      </c>
      <c r="B292" s="105" t="s">
        <v>549</v>
      </c>
      <c r="C292" s="117">
        <v>0</v>
      </c>
      <c r="D292" s="148">
        <v>0</v>
      </c>
      <c r="E292" s="86">
        <v>0</v>
      </c>
      <c r="F292" s="86">
        <v>0</v>
      </c>
      <c r="G292" s="86">
        <v>0</v>
      </c>
      <c r="H292" s="86">
        <v>0</v>
      </c>
      <c r="I292" s="86">
        <v>0</v>
      </c>
      <c r="J292" s="86">
        <v>0</v>
      </c>
      <c r="K292" s="86">
        <v>0</v>
      </c>
      <c r="L292" s="93">
        <v>0</v>
      </c>
    </row>
    <row r="293" spans="1:12" x14ac:dyDescent="0.25">
      <c r="A293" s="94">
        <v>8424</v>
      </c>
      <c r="B293" s="110" t="s">
        <v>550</v>
      </c>
      <c r="C293" s="118"/>
      <c r="D293" s="149"/>
      <c r="E293" s="11"/>
      <c r="F293" s="11"/>
      <c r="G293" s="11"/>
      <c r="H293" s="11"/>
      <c r="I293" s="11"/>
      <c r="J293" s="11"/>
      <c r="K293" s="11"/>
      <c r="L293" s="129">
        <f>+C293</f>
        <v>0</v>
      </c>
    </row>
    <row r="294" spans="1:12" x14ac:dyDescent="0.25">
      <c r="A294" s="88">
        <v>843</v>
      </c>
      <c r="B294" s="103" t="s">
        <v>551</v>
      </c>
      <c r="C294" s="115">
        <f t="shared" ref="C294:L294" si="81">C295</f>
        <v>0</v>
      </c>
      <c r="D294" s="147">
        <f t="shared" si="81"/>
        <v>0</v>
      </c>
      <c r="E294" s="85">
        <f t="shared" si="81"/>
        <v>0</v>
      </c>
      <c r="F294" s="85">
        <f t="shared" si="81"/>
        <v>0</v>
      </c>
      <c r="G294" s="85">
        <f t="shared" si="81"/>
        <v>0</v>
      </c>
      <c r="H294" s="85">
        <f t="shared" si="81"/>
        <v>0</v>
      </c>
      <c r="I294" s="85">
        <f t="shared" si="81"/>
        <v>0</v>
      </c>
      <c r="J294" s="85">
        <f t="shared" si="81"/>
        <v>0</v>
      </c>
      <c r="K294" s="85">
        <f t="shared" si="81"/>
        <v>0</v>
      </c>
      <c r="L294" s="89">
        <f t="shared" si="81"/>
        <v>0</v>
      </c>
    </row>
    <row r="295" spans="1:12" x14ac:dyDescent="0.25">
      <c r="A295" s="94">
        <v>8431</v>
      </c>
      <c r="B295" s="110" t="s">
        <v>551</v>
      </c>
      <c r="C295" s="118"/>
      <c r="D295" s="149"/>
      <c r="E295" s="11"/>
      <c r="F295" s="11"/>
      <c r="G295" s="11"/>
      <c r="H295" s="11"/>
      <c r="I295" s="11"/>
      <c r="J295" s="11"/>
      <c r="K295" s="11"/>
      <c r="L295" s="129">
        <f>+C295</f>
        <v>0</v>
      </c>
    </row>
    <row r="296" spans="1:12" ht="24" customHeight="1" x14ac:dyDescent="0.25">
      <c r="A296" s="88">
        <v>844</v>
      </c>
      <c r="B296" s="103" t="s">
        <v>614</v>
      </c>
      <c r="C296" s="115">
        <f t="shared" ref="C296:L296" si="82">SUM(C297+C298+C299+C300+C301+C302)</f>
        <v>0</v>
      </c>
      <c r="D296" s="147">
        <f t="shared" si="82"/>
        <v>0</v>
      </c>
      <c r="E296" s="85">
        <f t="shared" si="82"/>
        <v>0</v>
      </c>
      <c r="F296" s="85">
        <f t="shared" si="82"/>
        <v>0</v>
      </c>
      <c r="G296" s="85">
        <f t="shared" si="82"/>
        <v>0</v>
      </c>
      <c r="H296" s="85">
        <f t="shared" si="82"/>
        <v>0</v>
      </c>
      <c r="I296" s="85">
        <f t="shared" si="82"/>
        <v>0</v>
      </c>
      <c r="J296" s="85">
        <f t="shared" si="82"/>
        <v>0</v>
      </c>
      <c r="K296" s="85">
        <f t="shared" si="82"/>
        <v>0</v>
      </c>
      <c r="L296" s="89">
        <f t="shared" si="82"/>
        <v>0</v>
      </c>
    </row>
    <row r="297" spans="1:12" ht="15" customHeight="1" x14ac:dyDescent="0.25">
      <c r="A297" s="94">
        <v>8443</v>
      </c>
      <c r="B297" s="110" t="s">
        <v>552</v>
      </c>
      <c r="C297" s="121"/>
      <c r="D297" s="149"/>
      <c r="E297" s="11"/>
      <c r="F297" s="11"/>
      <c r="G297" s="11"/>
      <c r="H297" s="11"/>
      <c r="I297" s="11"/>
      <c r="J297" s="11"/>
      <c r="K297" s="11"/>
      <c r="L297" s="129">
        <f>+C297</f>
        <v>0</v>
      </c>
    </row>
    <row r="298" spans="1:12" x14ac:dyDescent="0.25">
      <c r="A298" s="90">
        <v>8444</v>
      </c>
      <c r="B298" s="105" t="s">
        <v>553</v>
      </c>
      <c r="C298" s="117">
        <v>0</v>
      </c>
      <c r="D298" s="148">
        <v>0</v>
      </c>
      <c r="E298" s="86">
        <v>0</v>
      </c>
      <c r="F298" s="86">
        <v>0</v>
      </c>
      <c r="G298" s="86">
        <v>0</v>
      </c>
      <c r="H298" s="86">
        <v>0</v>
      </c>
      <c r="I298" s="86">
        <v>0</v>
      </c>
      <c r="J298" s="86">
        <v>0</v>
      </c>
      <c r="K298" s="86">
        <v>0</v>
      </c>
      <c r="L298" s="93">
        <v>0</v>
      </c>
    </row>
    <row r="299" spans="1:12" x14ac:dyDescent="0.25">
      <c r="A299" s="90">
        <v>8445</v>
      </c>
      <c r="B299" s="105" t="s">
        <v>554</v>
      </c>
      <c r="C299" s="117">
        <v>0</v>
      </c>
      <c r="D299" s="148">
        <v>0</v>
      </c>
      <c r="E299" s="86">
        <v>0</v>
      </c>
      <c r="F299" s="86">
        <v>0</v>
      </c>
      <c r="G299" s="86">
        <v>0</v>
      </c>
      <c r="H299" s="86">
        <v>0</v>
      </c>
      <c r="I299" s="86">
        <v>0</v>
      </c>
      <c r="J299" s="86">
        <v>0</v>
      </c>
      <c r="K299" s="86">
        <v>0</v>
      </c>
      <c r="L299" s="93">
        <v>0</v>
      </c>
    </row>
    <row r="300" spans="1:12" x14ac:dyDescent="0.25">
      <c r="A300" s="90">
        <v>8446</v>
      </c>
      <c r="B300" s="105" t="s">
        <v>555</v>
      </c>
      <c r="C300" s="117">
        <v>0</v>
      </c>
      <c r="D300" s="148">
        <v>0</v>
      </c>
      <c r="E300" s="86">
        <v>0</v>
      </c>
      <c r="F300" s="86">
        <v>0</v>
      </c>
      <c r="G300" s="86">
        <v>0</v>
      </c>
      <c r="H300" s="86">
        <v>0</v>
      </c>
      <c r="I300" s="86">
        <v>0</v>
      </c>
      <c r="J300" s="86">
        <v>0</v>
      </c>
      <c r="K300" s="86">
        <v>0</v>
      </c>
      <c r="L300" s="93">
        <v>0</v>
      </c>
    </row>
    <row r="301" spans="1:12" x14ac:dyDescent="0.25">
      <c r="A301" s="90">
        <v>8447</v>
      </c>
      <c r="B301" s="105" t="s">
        <v>556</v>
      </c>
      <c r="C301" s="117">
        <v>0</v>
      </c>
      <c r="D301" s="148">
        <v>0</v>
      </c>
      <c r="E301" s="86">
        <v>0</v>
      </c>
      <c r="F301" s="86">
        <v>0</v>
      </c>
      <c r="G301" s="86">
        <v>0</v>
      </c>
      <c r="H301" s="86">
        <v>0</v>
      </c>
      <c r="I301" s="86">
        <v>0</v>
      </c>
      <c r="J301" s="86">
        <v>0</v>
      </c>
      <c r="K301" s="86">
        <v>0</v>
      </c>
      <c r="L301" s="93">
        <v>0</v>
      </c>
    </row>
    <row r="302" spans="1:12" x14ac:dyDescent="0.25">
      <c r="A302" s="90">
        <v>8448</v>
      </c>
      <c r="B302" s="105" t="s">
        <v>557</v>
      </c>
      <c r="C302" s="117">
        <v>0</v>
      </c>
      <c r="D302" s="148">
        <v>0</v>
      </c>
      <c r="E302" s="86">
        <v>0</v>
      </c>
      <c r="F302" s="86">
        <v>0</v>
      </c>
      <c r="G302" s="86">
        <v>0</v>
      </c>
      <c r="H302" s="86">
        <v>0</v>
      </c>
      <c r="I302" s="86">
        <v>0</v>
      </c>
      <c r="J302" s="86">
        <v>0</v>
      </c>
      <c r="K302" s="86">
        <v>0</v>
      </c>
      <c r="L302" s="93">
        <v>0</v>
      </c>
    </row>
    <row r="303" spans="1:12" ht="24" customHeight="1" x14ac:dyDescent="0.25">
      <c r="A303" s="88">
        <v>845</v>
      </c>
      <c r="B303" s="103" t="s">
        <v>615</v>
      </c>
      <c r="C303" s="115">
        <f t="shared" ref="C303:L303" si="83">SUM(C304:C307)</f>
        <v>0</v>
      </c>
      <c r="D303" s="147">
        <f t="shared" si="83"/>
        <v>0</v>
      </c>
      <c r="E303" s="85">
        <f t="shared" si="83"/>
        <v>0</v>
      </c>
      <c r="F303" s="85">
        <f t="shared" si="83"/>
        <v>0</v>
      </c>
      <c r="G303" s="85">
        <f t="shared" si="83"/>
        <v>0</v>
      </c>
      <c r="H303" s="85">
        <f>SUM(H304:H307)</f>
        <v>0</v>
      </c>
      <c r="I303" s="85">
        <f>SUM(I304:I307)</f>
        <v>0</v>
      </c>
      <c r="J303" s="85">
        <f t="shared" si="83"/>
        <v>0</v>
      </c>
      <c r="K303" s="85">
        <f t="shared" si="83"/>
        <v>0</v>
      </c>
      <c r="L303" s="89">
        <f t="shared" si="83"/>
        <v>0</v>
      </c>
    </row>
    <row r="304" spans="1:12" x14ac:dyDescent="0.25">
      <c r="A304" s="90">
        <v>8453</v>
      </c>
      <c r="B304" s="105" t="s">
        <v>558</v>
      </c>
      <c r="C304" s="117">
        <v>0</v>
      </c>
      <c r="D304" s="148">
        <v>0</v>
      </c>
      <c r="E304" s="86">
        <v>0</v>
      </c>
      <c r="F304" s="86">
        <v>0</v>
      </c>
      <c r="G304" s="86">
        <v>0</v>
      </c>
      <c r="H304" s="86">
        <v>0</v>
      </c>
      <c r="I304" s="86">
        <v>0</v>
      </c>
      <c r="J304" s="86">
        <v>0</v>
      </c>
      <c r="K304" s="86">
        <v>0</v>
      </c>
      <c r="L304" s="93">
        <v>0</v>
      </c>
    </row>
    <row r="305" spans="1:12" x14ac:dyDescent="0.25">
      <c r="A305" s="90">
        <v>8454</v>
      </c>
      <c r="B305" s="105" t="s">
        <v>559</v>
      </c>
      <c r="C305" s="117">
        <v>0</v>
      </c>
      <c r="D305" s="148">
        <v>0</v>
      </c>
      <c r="E305" s="86">
        <v>0</v>
      </c>
      <c r="F305" s="86">
        <v>0</v>
      </c>
      <c r="G305" s="86">
        <v>0</v>
      </c>
      <c r="H305" s="86">
        <v>0</v>
      </c>
      <c r="I305" s="86">
        <v>0</v>
      </c>
      <c r="J305" s="86">
        <v>0</v>
      </c>
      <c r="K305" s="86">
        <v>0</v>
      </c>
      <c r="L305" s="93">
        <v>0</v>
      </c>
    </row>
    <row r="306" spans="1:12" x14ac:dyDescent="0.25">
      <c r="A306" s="90">
        <v>8455</v>
      </c>
      <c r="B306" s="105" t="s">
        <v>560</v>
      </c>
      <c r="C306" s="117">
        <v>0</v>
      </c>
      <c r="D306" s="148">
        <v>0</v>
      </c>
      <c r="E306" s="86">
        <v>0</v>
      </c>
      <c r="F306" s="86">
        <v>0</v>
      </c>
      <c r="G306" s="86">
        <v>0</v>
      </c>
      <c r="H306" s="86">
        <v>0</v>
      </c>
      <c r="I306" s="86">
        <v>0</v>
      </c>
      <c r="J306" s="86">
        <v>0</v>
      </c>
      <c r="K306" s="86">
        <v>0</v>
      </c>
      <c r="L306" s="93">
        <v>0</v>
      </c>
    </row>
    <row r="307" spans="1:12" x14ac:dyDescent="0.25">
      <c r="A307" s="90">
        <v>8456</v>
      </c>
      <c r="B307" s="105" t="s">
        <v>561</v>
      </c>
      <c r="C307" s="117">
        <v>0</v>
      </c>
      <c r="D307" s="148">
        <v>0</v>
      </c>
      <c r="E307" s="86">
        <v>0</v>
      </c>
      <c r="F307" s="86">
        <v>0</v>
      </c>
      <c r="G307" s="86">
        <v>0</v>
      </c>
      <c r="H307" s="86">
        <v>0</v>
      </c>
      <c r="I307" s="86">
        <v>0</v>
      </c>
      <c r="J307" s="86">
        <v>0</v>
      </c>
      <c r="K307" s="86">
        <v>0</v>
      </c>
      <c r="L307" s="93">
        <v>0</v>
      </c>
    </row>
    <row r="308" spans="1:12" x14ac:dyDescent="0.25">
      <c r="A308" s="88">
        <v>847</v>
      </c>
      <c r="B308" s="103" t="s">
        <v>616</v>
      </c>
      <c r="C308" s="115">
        <f t="shared" ref="C308:L308" si="84">SUM(C309:C315)</f>
        <v>0</v>
      </c>
      <c r="D308" s="147">
        <f t="shared" si="84"/>
        <v>0</v>
      </c>
      <c r="E308" s="85">
        <f t="shared" si="84"/>
        <v>0</v>
      </c>
      <c r="F308" s="85">
        <f t="shared" si="84"/>
        <v>0</v>
      </c>
      <c r="G308" s="85">
        <f t="shared" si="84"/>
        <v>0</v>
      </c>
      <c r="H308" s="85">
        <f>SUM(H309:H315)</f>
        <v>0</v>
      </c>
      <c r="I308" s="85">
        <f>SUM(I309:I315)</f>
        <v>0</v>
      </c>
      <c r="J308" s="85">
        <f t="shared" si="84"/>
        <v>0</v>
      </c>
      <c r="K308" s="85">
        <f t="shared" si="84"/>
        <v>0</v>
      </c>
      <c r="L308" s="89">
        <f t="shared" si="84"/>
        <v>0</v>
      </c>
    </row>
    <row r="309" spans="1:12" x14ac:dyDescent="0.25">
      <c r="A309" s="90">
        <v>8471</v>
      </c>
      <c r="B309" s="105" t="s">
        <v>562</v>
      </c>
      <c r="C309" s="117">
        <v>0</v>
      </c>
      <c r="D309" s="148">
        <v>0</v>
      </c>
      <c r="E309" s="86">
        <v>0</v>
      </c>
      <c r="F309" s="86">
        <v>0</v>
      </c>
      <c r="G309" s="86">
        <v>0</v>
      </c>
      <c r="H309" s="86">
        <v>0</v>
      </c>
      <c r="I309" s="86">
        <v>0</v>
      </c>
      <c r="J309" s="86">
        <v>0</v>
      </c>
      <c r="K309" s="86">
        <v>0</v>
      </c>
      <c r="L309" s="93">
        <v>0</v>
      </c>
    </row>
    <row r="310" spans="1:12" x14ac:dyDescent="0.25">
      <c r="A310" s="90">
        <v>8472</v>
      </c>
      <c r="B310" s="105" t="s">
        <v>563</v>
      </c>
      <c r="C310" s="117">
        <v>0</v>
      </c>
      <c r="D310" s="148">
        <v>0</v>
      </c>
      <c r="E310" s="86">
        <v>0</v>
      </c>
      <c r="F310" s="86">
        <v>0</v>
      </c>
      <c r="G310" s="86">
        <v>0</v>
      </c>
      <c r="H310" s="86">
        <v>0</v>
      </c>
      <c r="I310" s="86">
        <v>0</v>
      </c>
      <c r="J310" s="86">
        <v>0</v>
      </c>
      <c r="K310" s="86">
        <v>0</v>
      </c>
      <c r="L310" s="93">
        <v>0</v>
      </c>
    </row>
    <row r="311" spans="1:12" x14ac:dyDescent="0.25">
      <c r="A311" s="90">
        <v>8473</v>
      </c>
      <c r="B311" s="105" t="s">
        <v>564</v>
      </c>
      <c r="C311" s="117">
        <v>0</v>
      </c>
      <c r="D311" s="148">
        <v>0</v>
      </c>
      <c r="E311" s="86">
        <v>0</v>
      </c>
      <c r="F311" s="86">
        <v>0</v>
      </c>
      <c r="G311" s="86">
        <v>0</v>
      </c>
      <c r="H311" s="86">
        <v>0</v>
      </c>
      <c r="I311" s="86">
        <v>0</v>
      </c>
      <c r="J311" s="86">
        <v>0</v>
      </c>
      <c r="K311" s="86">
        <v>0</v>
      </c>
      <c r="L311" s="93">
        <v>0</v>
      </c>
    </row>
    <row r="312" spans="1:12" x14ac:dyDescent="0.25">
      <c r="A312" s="90">
        <v>8474</v>
      </c>
      <c r="B312" s="105" t="s">
        <v>565</v>
      </c>
      <c r="C312" s="117">
        <v>0</v>
      </c>
      <c r="D312" s="148">
        <v>0</v>
      </c>
      <c r="E312" s="86">
        <v>0</v>
      </c>
      <c r="F312" s="86">
        <v>0</v>
      </c>
      <c r="G312" s="86">
        <v>0</v>
      </c>
      <c r="H312" s="86">
        <v>0</v>
      </c>
      <c r="I312" s="86">
        <v>0</v>
      </c>
      <c r="J312" s="86">
        <v>0</v>
      </c>
      <c r="K312" s="86">
        <v>0</v>
      </c>
      <c r="L312" s="93">
        <v>0</v>
      </c>
    </row>
    <row r="313" spans="1:12" x14ac:dyDescent="0.25">
      <c r="A313" s="90">
        <v>8475</v>
      </c>
      <c r="B313" s="105" t="s">
        <v>566</v>
      </c>
      <c r="C313" s="117">
        <v>0</v>
      </c>
      <c r="D313" s="148">
        <v>0</v>
      </c>
      <c r="E313" s="86">
        <v>0</v>
      </c>
      <c r="F313" s="86">
        <v>0</v>
      </c>
      <c r="G313" s="86">
        <v>0</v>
      </c>
      <c r="H313" s="86">
        <v>0</v>
      </c>
      <c r="I313" s="86">
        <v>0</v>
      </c>
      <c r="J313" s="86">
        <v>0</v>
      </c>
      <c r="K313" s="86">
        <v>0</v>
      </c>
      <c r="L313" s="93">
        <v>0</v>
      </c>
    </row>
    <row r="314" spans="1:12" x14ac:dyDescent="0.25">
      <c r="A314" s="90">
        <v>8476</v>
      </c>
      <c r="B314" s="105" t="s">
        <v>567</v>
      </c>
      <c r="C314" s="117">
        <v>0</v>
      </c>
      <c r="D314" s="148">
        <v>0</v>
      </c>
      <c r="E314" s="86">
        <v>0</v>
      </c>
      <c r="F314" s="86">
        <v>0</v>
      </c>
      <c r="G314" s="86">
        <v>0</v>
      </c>
      <c r="H314" s="86">
        <v>0</v>
      </c>
      <c r="I314" s="86">
        <v>0</v>
      </c>
      <c r="J314" s="86">
        <v>0</v>
      </c>
      <c r="K314" s="86">
        <v>0</v>
      </c>
      <c r="L314" s="93">
        <v>0</v>
      </c>
    </row>
    <row r="315" spans="1:12" s="10" customFormat="1" ht="24" customHeight="1" x14ac:dyDescent="0.25">
      <c r="A315" s="90" t="s">
        <v>568</v>
      </c>
      <c r="B315" s="105" t="s">
        <v>569</v>
      </c>
      <c r="C315" s="117">
        <v>0</v>
      </c>
      <c r="D315" s="148">
        <v>0</v>
      </c>
      <c r="E315" s="86">
        <v>0</v>
      </c>
      <c r="F315" s="86">
        <v>0</v>
      </c>
      <c r="G315" s="86">
        <v>0</v>
      </c>
      <c r="H315" s="86">
        <v>0</v>
      </c>
      <c r="I315" s="86">
        <v>0</v>
      </c>
      <c r="J315" s="86">
        <v>0</v>
      </c>
      <c r="K315" s="86">
        <v>0</v>
      </c>
      <c r="L315" s="93">
        <v>0</v>
      </c>
    </row>
    <row r="316" spans="1:12" x14ac:dyDescent="0.25">
      <c r="A316" s="88">
        <v>85</v>
      </c>
      <c r="B316" s="103" t="s">
        <v>617</v>
      </c>
      <c r="C316" s="115">
        <f t="shared" ref="C316:L316" si="85">C317+C320+C323+C326</f>
        <v>0</v>
      </c>
      <c r="D316" s="147">
        <f t="shared" si="85"/>
        <v>0</v>
      </c>
      <c r="E316" s="85">
        <f t="shared" si="85"/>
        <v>0</v>
      </c>
      <c r="F316" s="85">
        <f t="shared" si="85"/>
        <v>0</v>
      </c>
      <c r="G316" s="85">
        <f t="shared" si="85"/>
        <v>0</v>
      </c>
      <c r="H316" s="85">
        <f>H317+H320+H323+H326</f>
        <v>0</v>
      </c>
      <c r="I316" s="85">
        <f>I317+I320+I323+I326</f>
        <v>0</v>
      </c>
      <c r="J316" s="85">
        <f t="shared" si="85"/>
        <v>0</v>
      </c>
      <c r="K316" s="85">
        <f t="shared" si="85"/>
        <v>0</v>
      </c>
      <c r="L316" s="89">
        <f t="shared" si="85"/>
        <v>0</v>
      </c>
    </row>
    <row r="317" spans="1:12" x14ac:dyDescent="0.25">
      <c r="A317" s="88">
        <v>851</v>
      </c>
      <c r="B317" s="103" t="s">
        <v>618</v>
      </c>
      <c r="C317" s="115">
        <f t="shared" ref="C317:L317" si="86">SUM(C318:C319)</f>
        <v>0</v>
      </c>
      <c r="D317" s="147">
        <f t="shared" si="86"/>
        <v>0</v>
      </c>
      <c r="E317" s="85">
        <f t="shared" si="86"/>
        <v>0</v>
      </c>
      <c r="F317" s="85">
        <f t="shared" si="86"/>
        <v>0</v>
      </c>
      <c r="G317" s="85">
        <f t="shared" si="86"/>
        <v>0</v>
      </c>
      <c r="H317" s="85">
        <f>SUM(H318:H319)</f>
        <v>0</v>
      </c>
      <c r="I317" s="85">
        <f>SUM(I318:I319)</f>
        <v>0</v>
      </c>
      <c r="J317" s="85">
        <f t="shared" si="86"/>
        <v>0</v>
      </c>
      <c r="K317" s="85">
        <f t="shared" si="86"/>
        <v>0</v>
      </c>
      <c r="L317" s="89">
        <f t="shared" si="86"/>
        <v>0</v>
      </c>
    </row>
    <row r="318" spans="1:12" x14ac:dyDescent="0.25">
      <c r="A318" s="90">
        <v>8511</v>
      </c>
      <c r="B318" s="105" t="s">
        <v>570</v>
      </c>
      <c r="C318" s="117">
        <v>0</v>
      </c>
      <c r="D318" s="148">
        <v>0</v>
      </c>
      <c r="E318" s="86">
        <v>0</v>
      </c>
      <c r="F318" s="86">
        <v>0</v>
      </c>
      <c r="G318" s="86">
        <v>0</v>
      </c>
      <c r="H318" s="86">
        <v>0</v>
      </c>
      <c r="I318" s="86">
        <v>0</v>
      </c>
      <c r="J318" s="86">
        <v>0</v>
      </c>
      <c r="K318" s="86">
        <v>0</v>
      </c>
      <c r="L318" s="93">
        <v>0</v>
      </c>
    </row>
    <row r="319" spans="1:12" x14ac:dyDescent="0.25">
      <c r="A319" s="90">
        <v>8512</v>
      </c>
      <c r="B319" s="105" t="s">
        <v>571</v>
      </c>
      <c r="C319" s="117">
        <v>0</v>
      </c>
      <c r="D319" s="148">
        <v>0</v>
      </c>
      <c r="E319" s="86">
        <v>0</v>
      </c>
      <c r="F319" s="86">
        <v>0</v>
      </c>
      <c r="G319" s="86">
        <v>0</v>
      </c>
      <c r="H319" s="86">
        <v>0</v>
      </c>
      <c r="I319" s="86">
        <v>0</v>
      </c>
      <c r="J319" s="86">
        <v>0</v>
      </c>
      <c r="K319" s="86">
        <v>0</v>
      </c>
      <c r="L319" s="93">
        <v>0</v>
      </c>
    </row>
    <row r="320" spans="1:12" x14ac:dyDescent="0.25">
      <c r="A320" s="88">
        <v>852</v>
      </c>
      <c r="B320" s="103" t="s">
        <v>619</v>
      </c>
      <c r="C320" s="115">
        <f t="shared" ref="C320:L320" si="87">SUM(C321:C322)</f>
        <v>0</v>
      </c>
      <c r="D320" s="147">
        <f t="shared" si="87"/>
        <v>0</v>
      </c>
      <c r="E320" s="85">
        <f t="shared" si="87"/>
        <v>0</v>
      </c>
      <c r="F320" s="85">
        <f t="shared" si="87"/>
        <v>0</v>
      </c>
      <c r="G320" s="85">
        <f t="shared" si="87"/>
        <v>0</v>
      </c>
      <c r="H320" s="85">
        <f>SUM(H321:H322)</f>
        <v>0</v>
      </c>
      <c r="I320" s="85">
        <f>SUM(I321:I322)</f>
        <v>0</v>
      </c>
      <c r="J320" s="85">
        <f t="shared" si="87"/>
        <v>0</v>
      </c>
      <c r="K320" s="85">
        <f t="shared" si="87"/>
        <v>0</v>
      </c>
      <c r="L320" s="89">
        <f t="shared" si="87"/>
        <v>0</v>
      </c>
    </row>
    <row r="321" spans="1:12" x14ac:dyDescent="0.25">
      <c r="A321" s="90">
        <v>8521</v>
      </c>
      <c r="B321" s="105" t="s">
        <v>572</v>
      </c>
      <c r="C321" s="117">
        <v>0</v>
      </c>
      <c r="D321" s="148">
        <v>0</v>
      </c>
      <c r="E321" s="86">
        <v>0</v>
      </c>
      <c r="F321" s="86">
        <v>0</v>
      </c>
      <c r="G321" s="86">
        <v>0</v>
      </c>
      <c r="H321" s="86">
        <v>0</v>
      </c>
      <c r="I321" s="86">
        <v>0</v>
      </c>
      <c r="J321" s="86">
        <v>0</v>
      </c>
      <c r="K321" s="86">
        <v>0</v>
      </c>
      <c r="L321" s="93">
        <v>0</v>
      </c>
    </row>
    <row r="322" spans="1:12" x14ac:dyDescent="0.25">
      <c r="A322" s="90">
        <v>8522</v>
      </c>
      <c r="B322" s="105" t="s">
        <v>573</v>
      </c>
      <c r="C322" s="117">
        <v>0</v>
      </c>
      <c r="D322" s="148">
        <v>0</v>
      </c>
      <c r="E322" s="86">
        <v>0</v>
      </c>
      <c r="F322" s="86">
        <v>0</v>
      </c>
      <c r="G322" s="86">
        <v>0</v>
      </c>
      <c r="H322" s="86">
        <v>0</v>
      </c>
      <c r="I322" s="86">
        <v>0</v>
      </c>
      <c r="J322" s="86">
        <v>0</v>
      </c>
      <c r="K322" s="86">
        <v>0</v>
      </c>
      <c r="L322" s="93">
        <v>0</v>
      </c>
    </row>
    <row r="323" spans="1:12" x14ac:dyDescent="0.25">
      <c r="A323" s="88">
        <v>853</v>
      </c>
      <c r="B323" s="103" t="s">
        <v>620</v>
      </c>
      <c r="C323" s="115">
        <f t="shared" ref="C323:L323" si="88">SUM(C324:C325)</f>
        <v>0</v>
      </c>
      <c r="D323" s="147">
        <f t="shared" si="88"/>
        <v>0</v>
      </c>
      <c r="E323" s="85">
        <f t="shared" si="88"/>
        <v>0</v>
      </c>
      <c r="F323" s="85">
        <f t="shared" si="88"/>
        <v>0</v>
      </c>
      <c r="G323" s="85">
        <f t="shared" si="88"/>
        <v>0</v>
      </c>
      <c r="H323" s="85">
        <f>SUM(H324:H325)</f>
        <v>0</v>
      </c>
      <c r="I323" s="85">
        <f>SUM(I324:I325)</f>
        <v>0</v>
      </c>
      <c r="J323" s="85">
        <f t="shared" si="88"/>
        <v>0</v>
      </c>
      <c r="K323" s="85">
        <f t="shared" si="88"/>
        <v>0</v>
      </c>
      <c r="L323" s="89">
        <f t="shared" si="88"/>
        <v>0</v>
      </c>
    </row>
    <row r="324" spans="1:12" x14ac:dyDescent="0.25">
      <c r="A324" s="90">
        <v>8531</v>
      </c>
      <c r="B324" s="105" t="s">
        <v>574</v>
      </c>
      <c r="C324" s="117">
        <v>0</v>
      </c>
      <c r="D324" s="148">
        <v>0</v>
      </c>
      <c r="E324" s="86">
        <v>0</v>
      </c>
      <c r="F324" s="86">
        <v>0</v>
      </c>
      <c r="G324" s="86">
        <v>0</v>
      </c>
      <c r="H324" s="86">
        <v>0</v>
      </c>
      <c r="I324" s="86">
        <v>0</v>
      </c>
      <c r="J324" s="86">
        <v>0</v>
      </c>
      <c r="K324" s="86">
        <v>0</v>
      </c>
      <c r="L324" s="93">
        <v>0</v>
      </c>
    </row>
    <row r="325" spans="1:12" x14ac:dyDescent="0.25">
      <c r="A325" s="90">
        <v>8532</v>
      </c>
      <c r="B325" s="105" t="s">
        <v>575</v>
      </c>
      <c r="C325" s="117">
        <v>0</v>
      </c>
      <c r="D325" s="148">
        <v>0</v>
      </c>
      <c r="E325" s="86">
        <v>0</v>
      </c>
      <c r="F325" s="86">
        <v>0</v>
      </c>
      <c r="G325" s="86">
        <v>0</v>
      </c>
      <c r="H325" s="86">
        <v>0</v>
      </c>
      <c r="I325" s="86">
        <v>0</v>
      </c>
      <c r="J325" s="86">
        <v>0</v>
      </c>
      <c r="K325" s="86">
        <v>0</v>
      </c>
      <c r="L325" s="93">
        <v>0</v>
      </c>
    </row>
    <row r="326" spans="1:12" x14ac:dyDescent="0.25">
      <c r="A326" s="88">
        <v>854</v>
      </c>
      <c r="B326" s="103" t="s">
        <v>621</v>
      </c>
      <c r="C326" s="115">
        <f t="shared" ref="C326:L326" si="89">SUM(C327:C328)</f>
        <v>0</v>
      </c>
      <c r="D326" s="147">
        <f t="shared" si="89"/>
        <v>0</v>
      </c>
      <c r="E326" s="85">
        <f t="shared" si="89"/>
        <v>0</v>
      </c>
      <c r="F326" s="85">
        <f t="shared" si="89"/>
        <v>0</v>
      </c>
      <c r="G326" s="85">
        <f t="shared" si="89"/>
        <v>0</v>
      </c>
      <c r="H326" s="85">
        <f>SUM(H327:H328)</f>
        <v>0</v>
      </c>
      <c r="I326" s="85">
        <f>SUM(I327:I328)</f>
        <v>0</v>
      </c>
      <c r="J326" s="85">
        <f t="shared" si="89"/>
        <v>0</v>
      </c>
      <c r="K326" s="85">
        <f t="shared" si="89"/>
        <v>0</v>
      </c>
      <c r="L326" s="89">
        <f t="shared" si="89"/>
        <v>0</v>
      </c>
    </row>
    <row r="327" spans="1:12" x14ac:dyDescent="0.25">
      <c r="A327" s="90">
        <v>8541</v>
      </c>
      <c r="B327" s="105" t="s">
        <v>576</v>
      </c>
      <c r="C327" s="117">
        <v>0</v>
      </c>
      <c r="D327" s="148">
        <v>0</v>
      </c>
      <c r="E327" s="86">
        <v>0</v>
      </c>
      <c r="F327" s="86">
        <v>0</v>
      </c>
      <c r="G327" s="86">
        <v>0</v>
      </c>
      <c r="H327" s="86">
        <v>0</v>
      </c>
      <c r="I327" s="86">
        <v>0</v>
      </c>
      <c r="J327" s="86">
        <v>0</v>
      </c>
      <c r="K327" s="86">
        <v>0</v>
      </c>
      <c r="L327" s="93">
        <v>0</v>
      </c>
    </row>
    <row r="328" spans="1:12" ht="15.75" thickBot="1" x14ac:dyDescent="0.3">
      <c r="A328" s="134">
        <v>8542</v>
      </c>
      <c r="B328" s="139" t="s">
        <v>187</v>
      </c>
      <c r="C328" s="142">
        <v>0</v>
      </c>
      <c r="D328" s="150">
        <v>0</v>
      </c>
      <c r="E328" s="135">
        <v>0</v>
      </c>
      <c r="F328" s="135">
        <v>0</v>
      </c>
      <c r="G328" s="135">
        <v>0</v>
      </c>
      <c r="H328" s="135">
        <v>0</v>
      </c>
      <c r="I328" s="135">
        <v>0</v>
      </c>
      <c r="J328" s="135">
        <v>0</v>
      </c>
      <c r="K328" s="135">
        <v>0</v>
      </c>
      <c r="L328" s="136">
        <v>0</v>
      </c>
    </row>
    <row r="329" spans="1:12" ht="15.75" thickBot="1" x14ac:dyDescent="0.3">
      <c r="A329" s="99" t="s">
        <v>577</v>
      </c>
      <c r="B329" s="143" t="s">
        <v>622</v>
      </c>
      <c r="C329" s="123">
        <f t="shared" ref="C329:L329" si="90">+C218+C3+C164</f>
        <v>46600099</v>
      </c>
      <c r="D329" s="114">
        <f t="shared" si="90"/>
        <v>1306722</v>
      </c>
      <c r="E329" s="100">
        <f t="shared" si="90"/>
        <v>19375303</v>
      </c>
      <c r="F329" s="100">
        <f t="shared" si="90"/>
        <v>850000</v>
      </c>
      <c r="G329" s="100">
        <f t="shared" si="90"/>
        <v>0</v>
      </c>
      <c r="H329" s="100">
        <f t="shared" si="90"/>
        <v>0</v>
      </c>
      <c r="I329" s="100">
        <f t="shared" si="90"/>
        <v>0</v>
      </c>
      <c r="J329" s="100">
        <f t="shared" si="90"/>
        <v>0</v>
      </c>
      <c r="K329" s="100">
        <f t="shared" si="90"/>
        <v>0</v>
      </c>
      <c r="L329" s="101">
        <f t="shared" si="90"/>
        <v>0</v>
      </c>
    </row>
    <row r="330" spans="1:12" s="127" customFormat="1" x14ac:dyDescent="0.25"/>
    <row r="332" spans="1:12" x14ac:dyDescent="0.25">
      <c r="D332" s="144"/>
    </row>
    <row r="333" spans="1:12" x14ac:dyDescent="0.25">
      <c r="D333" s="144"/>
    </row>
    <row r="334" spans="1:12" x14ac:dyDescent="0.25">
      <c r="D334" s="144"/>
    </row>
  </sheetData>
  <sheetProtection password="C6FE" sheet="1" formatCells="0" formatColumns="0" formatRows="0" insertColumns="0" insertRows="0" insertHyperlinks="0" deleteColumns="0" deleteRows="0" selectLockedCells="1" sort="0" autoFilter="0" pivotTables="0"/>
  <mergeCells count="2">
    <mergeCell ref="A217:L217"/>
    <mergeCell ref="A2:L2"/>
  </mergeCells>
  <dataValidations count="1">
    <dataValidation type="whole" operator="notEqual" allowBlank="1" showInputMessage="1" showErrorMessage="1" errorTitle="Nedopušten unos" error="Dopušten je unos samo cjelobrojnih zaokruženih vrijednosti. Na sva polja dopušten je unos i pozitivnih i negativnih iznosa, a kontrole će javiti pogrešku ako je upisan negativan iznos gdje ne bi smio biti" sqref="C283:C289 C58:C61 C56 C214:C216 C87:L87 C66:C69 C3:C54 C73:C86 C227 D139:L216 D277:L289 D226:L227 C290:L290 C218:L225 C294 I68:K69 D3:D69 E67:H69 I67:L67 E3:L66 D70:K86 L68:L86 C88:D101 C104:C105 C107:C123 C125 C127:C129 E88:L130 D102:D130 C131:L138 C141:C142 C144:C145 C148:C166 C168:C173 C175:C178 C181:C183 C191:C192 C194 C196:C197 C199:C202 C205:C206 C210:C212 C228:L276 C278:C281 C292 D291:L295 C296:L329">
      <formula1>9999999999</formula1>
    </dataValidation>
  </dataValidations>
  <pageMargins left="0.70866141732283472" right="0.70866141732283472" top="0.74803149606299213" bottom="0.74803149606299213" header="0.31496062992125984" footer="0.31496062992125984"/>
  <pageSetup paperSize="8"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34"/>
  <sheetViews>
    <sheetView topLeftCell="A136" zoomScale="90" zoomScaleNormal="90" workbookViewId="0">
      <selection activeCell="C147" sqref="C147"/>
    </sheetView>
  </sheetViews>
  <sheetFormatPr defaultColWidth="9.140625" defaultRowHeight="15" x14ac:dyDescent="0.25"/>
  <cols>
    <col min="1" max="1" width="15.85546875" style="6" customWidth="1"/>
    <col min="2" max="2" width="66.85546875" style="6" customWidth="1"/>
    <col min="3" max="12" width="12.7109375" style="6" customWidth="1"/>
    <col min="13" max="16384" width="9.140625" style="6"/>
  </cols>
  <sheetData>
    <row r="1" spans="1:13" ht="30" customHeight="1" thickBot="1" x14ac:dyDescent="0.3">
      <c r="A1" s="160" t="s">
        <v>0</v>
      </c>
      <c r="B1" s="161" t="s">
        <v>1</v>
      </c>
      <c r="C1" s="162" t="s">
        <v>652</v>
      </c>
      <c r="D1" s="162" t="s">
        <v>489</v>
      </c>
      <c r="E1" s="162" t="s">
        <v>490</v>
      </c>
      <c r="F1" s="162" t="s">
        <v>580</v>
      </c>
      <c r="G1" s="162" t="s">
        <v>579</v>
      </c>
      <c r="H1" s="162" t="s">
        <v>642</v>
      </c>
      <c r="I1" s="162" t="s">
        <v>631</v>
      </c>
      <c r="J1" s="162" t="s">
        <v>491</v>
      </c>
      <c r="K1" s="162" t="s">
        <v>492</v>
      </c>
      <c r="L1" s="163" t="s">
        <v>493</v>
      </c>
    </row>
    <row r="2" spans="1:13" ht="15.75" thickBot="1" x14ac:dyDescent="0.3">
      <c r="A2" s="194" t="s">
        <v>494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24"/>
    </row>
    <row r="3" spans="1:13" x14ac:dyDescent="0.25">
      <c r="A3" s="87">
        <v>6</v>
      </c>
      <c r="B3" s="102" t="s">
        <v>456</v>
      </c>
      <c r="C3" s="122">
        <f t="shared" ref="C3:L3" si="0">C4+C41+C49+C88+C119+C137+C144+C151</f>
        <v>47852449</v>
      </c>
      <c r="D3" s="146">
        <f t="shared" si="0"/>
        <v>1317990</v>
      </c>
      <c r="E3" s="97">
        <f t="shared" si="0"/>
        <v>19894561</v>
      </c>
      <c r="F3" s="97">
        <f t="shared" si="0"/>
        <v>900000</v>
      </c>
      <c r="G3" s="97">
        <f t="shared" si="0"/>
        <v>0</v>
      </c>
      <c r="H3" s="97">
        <f t="shared" si="0"/>
        <v>0</v>
      </c>
      <c r="I3" s="97">
        <f t="shared" si="0"/>
        <v>0</v>
      </c>
      <c r="J3" s="97">
        <f t="shared" si="0"/>
        <v>0</v>
      </c>
      <c r="K3" s="97">
        <f t="shared" si="0"/>
        <v>0</v>
      </c>
      <c r="L3" s="98">
        <f t="shared" si="0"/>
        <v>0</v>
      </c>
      <c r="M3" s="7"/>
    </row>
    <row r="4" spans="1:13" x14ac:dyDescent="0.25">
      <c r="A4" s="88">
        <v>61</v>
      </c>
      <c r="B4" s="103" t="s">
        <v>457</v>
      </c>
      <c r="C4" s="115">
        <f t="shared" ref="C4:L4" si="1">C5+C14+C20+C26+C34+C37</f>
        <v>0</v>
      </c>
      <c r="D4" s="147">
        <f t="shared" si="1"/>
        <v>0</v>
      </c>
      <c r="E4" s="85">
        <f t="shared" si="1"/>
        <v>0</v>
      </c>
      <c r="F4" s="85">
        <f t="shared" si="1"/>
        <v>0</v>
      </c>
      <c r="G4" s="85">
        <f t="shared" si="1"/>
        <v>0</v>
      </c>
      <c r="H4" s="85">
        <f>H5+H14+H20+H26+H34+H37</f>
        <v>0</v>
      </c>
      <c r="I4" s="85">
        <f>I5+I14+I20+I26+I34+I37</f>
        <v>0</v>
      </c>
      <c r="J4" s="85">
        <f t="shared" si="1"/>
        <v>0</v>
      </c>
      <c r="K4" s="85">
        <f t="shared" si="1"/>
        <v>0</v>
      </c>
      <c r="L4" s="89">
        <f t="shared" si="1"/>
        <v>0</v>
      </c>
    </row>
    <row r="5" spans="1:13" hidden="1" x14ac:dyDescent="0.25">
      <c r="A5" s="88">
        <v>611</v>
      </c>
      <c r="B5" s="103" t="s">
        <v>2</v>
      </c>
      <c r="C5" s="115">
        <f t="shared" ref="C5:L5" si="2">SUM(C6:C11)-C12-C13</f>
        <v>0</v>
      </c>
      <c r="D5" s="147">
        <f t="shared" si="2"/>
        <v>0</v>
      </c>
      <c r="E5" s="85">
        <f t="shared" si="2"/>
        <v>0</v>
      </c>
      <c r="F5" s="85">
        <f t="shared" si="2"/>
        <v>0</v>
      </c>
      <c r="G5" s="85">
        <f t="shared" si="2"/>
        <v>0</v>
      </c>
      <c r="H5" s="85">
        <f>SUM(H6:H11)-H12-H13</f>
        <v>0</v>
      </c>
      <c r="I5" s="85">
        <f>SUM(I6:I11)-I12-I13</f>
        <v>0</v>
      </c>
      <c r="J5" s="85">
        <f t="shared" si="2"/>
        <v>0</v>
      </c>
      <c r="K5" s="85">
        <f t="shared" si="2"/>
        <v>0</v>
      </c>
      <c r="L5" s="89">
        <f t="shared" si="2"/>
        <v>0</v>
      </c>
    </row>
    <row r="6" spans="1:13" hidden="1" x14ac:dyDescent="0.25">
      <c r="A6" s="88">
        <v>6111</v>
      </c>
      <c r="B6" s="103" t="s">
        <v>3</v>
      </c>
      <c r="C6" s="116">
        <v>0</v>
      </c>
      <c r="D6" s="151">
        <v>0</v>
      </c>
      <c r="E6" s="132">
        <v>0</v>
      </c>
      <c r="F6" s="132">
        <v>0</v>
      </c>
      <c r="G6" s="132">
        <v>0</v>
      </c>
      <c r="H6" s="132">
        <v>0</v>
      </c>
      <c r="I6" s="132">
        <v>0</v>
      </c>
      <c r="J6" s="132">
        <v>0</v>
      </c>
      <c r="K6" s="132">
        <v>0</v>
      </c>
      <c r="L6" s="133">
        <v>0</v>
      </c>
    </row>
    <row r="7" spans="1:13" hidden="1" x14ac:dyDescent="0.25">
      <c r="A7" s="88">
        <v>6112</v>
      </c>
      <c r="B7" s="103" t="s">
        <v>4</v>
      </c>
      <c r="C7" s="116">
        <v>0</v>
      </c>
      <c r="D7" s="151">
        <v>0</v>
      </c>
      <c r="E7" s="132">
        <v>0</v>
      </c>
      <c r="F7" s="132">
        <v>0</v>
      </c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3">
        <v>0</v>
      </c>
    </row>
    <row r="8" spans="1:13" hidden="1" x14ac:dyDescent="0.25">
      <c r="A8" s="88">
        <v>6113</v>
      </c>
      <c r="B8" s="103" t="s">
        <v>5</v>
      </c>
      <c r="C8" s="116">
        <v>0</v>
      </c>
      <c r="D8" s="151">
        <v>0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  <c r="J8" s="132">
        <v>0</v>
      </c>
      <c r="K8" s="132">
        <v>0</v>
      </c>
      <c r="L8" s="133">
        <v>0</v>
      </c>
    </row>
    <row r="9" spans="1:13" hidden="1" x14ac:dyDescent="0.25">
      <c r="A9" s="88">
        <v>6114</v>
      </c>
      <c r="B9" s="103" t="s">
        <v>6</v>
      </c>
      <c r="C9" s="116">
        <v>0</v>
      </c>
      <c r="D9" s="151">
        <v>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3">
        <v>0</v>
      </c>
    </row>
    <row r="10" spans="1:13" hidden="1" x14ac:dyDescent="0.25">
      <c r="A10" s="88">
        <v>6115</v>
      </c>
      <c r="B10" s="103" t="s">
        <v>7</v>
      </c>
      <c r="C10" s="116">
        <v>0</v>
      </c>
      <c r="D10" s="151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3">
        <v>0</v>
      </c>
    </row>
    <row r="11" spans="1:13" hidden="1" x14ac:dyDescent="0.25">
      <c r="A11" s="88">
        <v>6116</v>
      </c>
      <c r="B11" s="103" t="s">
        <v>8</v>
      </c>
      <c r="C11" s="116">
        <v>0</v>
      </c>
      <c r="D11" s="151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3">
        <v>0</v>
      </c>
    </row>
    <row r="12" spans="1:13" hidden="1" x14ac:dyDescent="0.25">
      <c r="A12" s="88">
        <v>6117</v>
      </c>
      <c r="B12" s="103" t="s">
        <v>9</v>
      </c>
      <c r="C12" s="116">
        <v>0</v>
      </c>
      <c r="D12" s="151">
        <v>0</v>
      </c>
      <c r="E12" s="132">
        <v>0</v>
      </c>
      <c r="F12" s="132">
        <v>0</v>
      </c>
      <c r="G12" s="132">
        <v>0</v>
      </c>
      <c r="H12" s="132">
        <v>0</v>
      </c>
      <c r="I12" s="132">
        <v>0</v>
      </c>
      <c r="J12" s="132">
        <v>0</v>
      </c>
      <c r="K12" s="132">
        <v>0</v>
      </c>
      <c r="L12" s="133">
        <v>0</v>
      </c>
    </row>
    <row r="13" spans="1:13" hidden="1" x14ac:dyDescent="0.25">
      <c r="A13" s="88">
        <v>6119</v>
      </c>
      <c r="B13" s="103" t="s">
        <v>10</v>
      </c>
      <c r="C13" s="116">
        <v>0</v>
      </c>
      <c r="D13" s="151">
        <v>0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3">
        <v>0</v>
      </c>
    </row>
    <row r="14" spans="1:13" hidden="1" x14ac:dyDescent="0.25">
      <c r="A14" s="88">
        <v>612</v>
      </c>
      <c r="B14" s="103" t="s">
        <v>11</v>
      </c>
      <c r="C14" s="115">
        <f t="shared" ref="C14:L14" si="3">SUM(C15:C18)-C19</f>
        <v>0</v>
      </c>
      <c r="D14" s="147">
        <f t="shared" si="3"/>
        <v>0</v>
      </c>
      <c r="E14" s="85">
        <f t="shared" si="3"/>
        <v>0</v>
      </c>
      <c r="F14" s="85">
        <f t="shared" si="3"/>
        <v>0</v>
      </c>
      <c r="G14" s="85">
        <f t="shared" si="3"/>
        <v>0</v>
      </c>
      <c r="H14" s="85">
        <f>SUM(H15:H18)-H19</f>
        <v>0</v>
      </c>
      <c r="I14" s="85">
        <f>SUM(I15:I18)-I19</f>
        <v>0</v>
      </c>
      <c r="J14" s="85">
        <f t="shared" si="3"/>
        <v>0</v>
      </c>
      <c r="K14" s="85">
        <f t="shared" si="3"/>
        <v>0</v>
      </c>
      <c r="L14" s="89">
        <f t="shared" si="3"/>
        <v>0</v>
      </c>
    </row>
    <row r="15" spans="1:13" hidden="1" x14ac:dyDescent="0.25">
      <c r="A15" s="88">
        <v>6121</v>
      </c>
      <c r="B15" s="103" t="s">
        <v>12</v>
      </c>
      <c r="C15" s="116">
        <v>0</v>
      </c>
      <c r="D15" s="151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3">
        <v>0</v>
      </c>
    </row>
    <row r="16" spans="1:13" hidden="1" x14ac:dyDescent="0.25">
      <c r="A16" s="88">
        <v>6122</v>
      </c>
      <c r="B16" s="103" t="s">
        <v>13</v>
      </c>
      <c r="C16" s="116">
        <v>0</v>
      </c>
      <c r="D16" s="151">
        <v>0</v>
      </c>
      <c r="E16" s="132">
        <v>0</v>
      </c>
      <c r="F16" s="132">
        <v>0</v>
      </c>
      <c r="G16" s="132">
        <v>0</v>
      </c>
      <c r="H16" s="132">
        <v>0</v>
      </c>
      <c r="I16" s="132">
        <v>0</v>
      </c>
      <c r="J16" s="132">
        <v>0</v>
      </c>
      <c r="K16" s="132">
        <v>0</v>
      </c>
      <c r="L16" s="133">
        <v>0</v>
      </c>
    </row>
    <row r="17" spans="1:12" hidden="1" x14ac:dyDescent="0.25">
      <c r="A17" s="88">
        <v>6123</v>
      </c>
      <c r="B17" s="104" t="s">
        <v>14</v>
      </c>
      <c r="C17" s="116">
        <v>0</v>
      </c>
      <c r="D17" s="151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3">
        <v>0</v>
      </c>
    </row>
    <row r="18" spans="1:12" hidden="1" x14ac:dyDescent="0.25">
      <c r="A18" s="88">
        <v>6124</v>
      </c>
      <c r="B18" s="103" t="s">
        <v>15</v>
      </c>
      <c r="C18" s="116">
        <v>0</v>
      </c>
      <c r="D18" s="151">
        <v>0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0</v>
      </c>
      <c r="L18" s="133">
        <v>0</v>
      </c>
    </row>
    <row r="19" spans="1:12" hidden="1" x14ac:dyDescent="0.25">
      <c r="A19" s="88">
        <v>6125</v>
      </c>
      <c r="B19" s="103" t="s">
        <v>16</v>
      </c>
      <c r="C19" s="116">
        <v>0</v>
      </c>
      <c r="D19" s="151">
        <v>0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3">
        <v>0</v>
      </c>
    </row>
    <row r="20" spans="1:12" hidden="1" x14ac:dyDescent="0.25">
      <c r="A20" s="88">
        <v>613</v>
      </c>
      <c r="B20" s="103" t="s">
        <v>17</v>
      </c>
      <c r="C20" s="115">
        <f t="shared" ref="C20:L20" si="4">SUM(C21:C25)</f>
        <v>0</v>
      </c>
      <c r="D20" s="147">
        <f t="shared" si="4"/>
        <v>0</v>
      </c>
      <c r="E20" s="85">
        <f t="shared" si="4"/>
        <v>0</v>
      </c>
      <c r="F20" s="85">
        <f t="shared" si="4"/>
        <v>0</v>
      </c>
      <c r="G20" s="85">
        <f t="shared" si="4"/>
        <v>0</v>
      </c>
      <c r="H20" s="85">
        <f>SUM(H21:H25)</f>
        <v>0</v>
      </c>
      <c r="I20" s="85">
        <f>SUM(I21:I25)</f>
        <v>0</v>
      </c>
      <c r="J20" s="85">
        <f t="shared" si="4"/>
        <v>0</v>
      </c>
      <c r="K20" s="85">
        <f t="shared" si="4"/>
        <v>0</v>
      </c>
      <c r="L20" s="89">
        <f t="shared" si="4"/>
        <v>0</v>
      </c>
    </row>
    <row r="21" spans="1:12" hidden="1" x14ac:dyDescent="0.25">
      <c r="A21" s="88">
        <v>6131</v>
      </c>
      <c r="B21" s="103" t="s">
        <v>18</v>
      </c>
      <c r="C21" s="116">
        <v>0</v>
      </c>
      <c r="D21" s="151">
        <v>0</v>
      </c>
      <c r="E21" s="132">
        <v>0</v>
      </c>
      <c r="F21" s="132">
        <v>0</v>
      </c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3">
        <v>0</v>
      </c>
    </row>
    <row r="22" spans="1:12" hidden="1" x14ac:dyDescent="0.25">
      <c r="A22" s="88">
        <v>6132</v>
      </c>
      <c r="B22" s="103" t="s">
        <v>19</v>
      </c>
      <c r="C22" s="116">
        <v>0</v>
      </c>
      <c r="D22" s="151">
        <v>0</v>
      </c>
      <c r="E22" s="132">
        <v>0</v>
      </c>
      <c r="F22" s="132">
        <v>0</v>
      </c>
      <c r="G22" s="132">
        <v>0</v>
      </c>
      <c r="H22" s="132">
        <v>0</v>
      </c>
      <c r="I22" s="132">
        <v>0</v>
      </c>
      <c r="J22" s="132">
        <v>0</v>
      </c>
      <c r="K22" s="132">
        <v>0</v>
      </c>
      <c r="L22" s="133">
        <v>0</v>
      </c>
    </row>
    <row r="23" spans="1:12" hidden="1" x14ac:dyDescent="0.25">
      <c r="A23" s="88">
        <v>6133</v>
      </c>
      <c r="B23" s="103" t="s">
        <v>20</v>
      </c>
      <c r="C23" s="116">
        <v>0</v>
      </c>
      <c r="D23" s="151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3">
        <v>0</v>
      </c>
    </row>
    <row r="24" spans="1:12" hidden="1" x14ac:dyDescent="0.25">
      <c r="A24" s="88">
        <v>6134</v>
      </c>
      <c r="B24" s="103" t="s">
        <v>21</v>
      </c>
      <c r="C24" s="116">
        <v>0</v>
      </c>
      <c r="D24" s="151">
        <v>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3">
        <v>0</v>
      </c>
    </row>
    <row r="25" spans="1:12" hidden="1" x14ac:dyDescent="0.25">
      <c r="A25" s="88">
        <v>6135</v>
      </c>
      <c r="B25" s="103" t="s">
        <v>22</v>
      </c>
      <c r="C25" s="116">
        <v>0</v>
      </c>
      <c r="D25" s="151">
        <v>0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3">
        <v>0</v>
      </c>
    </row>
    <row r="26" spans="1:12" hidden="1" x14ac:dyDescent="0.25">
      <c r="A26" s="88">
        <v>614</v>
      </c>
      <c r="B26" s="103" t="s">
        <v>23</v>
      </c>
      <c r="C26" s="115">
        <f t="shared" ref="C26:L26" si="5">SUM(C27:C33)</f>
        <v>0</v>
      </c>
      <c r="D26" s="147">
        <f t="shared" si="5"/>
        <v>0</v>
      </c>
      <c r="E26" s="85">
        <f t="shared" si="5"/>
        <v>0</v>
      </c>
      <c r="F26" s="85">
        <f t="shared" si="5"/>
        <v>0</v>
      </c>
      <c r="G26" s="85">
        <f t="shared" si="5"/>
        <v>0</v>
      </c>
      <c r="H26" s="85">
        <f>SUM(H27:H33)</f>
        <v>0</v>
      </c>
      <c r="I26" s="85">
        <f>SUM(I27:I33)</f>
        <v>0</v>
      </c>
      <c r="J26" s="85">
        <f t="shared" si="5"/>
        <v>0</v>
      </c>
      <c r="K26" s="85">
        <f t="shared" si="5"/>
        <v>0</v>
      </c>
      <c r="L26" s="89">
        <f t="shared" si="5"/>
        <v>0</v>
      </c>
    </row>
    <row r="27" spans="1:12" hidden="1" x14ac:dyDescent="0.25">
      <c r="A27" s="88">
        <v>6141</v>
      </c>
      <c r="B27" s="103" t="s">
        <v>24</v>
      </c>
      <c r="C27" s="116">
        <v>0</v>
      </c>
      <c r="D27" s="151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3">
        <v>0</v>
      </c>
    </row>
    <row r="28" spans="1:12" hidden="1" x14ac:dyDescent="0.25">
      <c r="A28" s="88">
        <v>6142</v>
      </c>
      <c r="B28" s="103" t="s">
        <v>25</v>
      </c>
      <c r="C28" s="116">
        <v>0</v>
      </c>
      <c r="D28" s="151">
        <v>0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0</v>
      </c>
      <c r="K28" s="132">
        <v>0</v>
      </c>
      <c r="L28" s="133">
        <v>0</v>
      </c>
    </row>
    <row r="29" spans="1:12" hidden="1" x14ac:dyDescent="0.25">
      <c r="A29" s="88">
        <v>6143</v>
      </c>
      <c r="B29" s="103" t="s">
        <v>26</v>
      </c>
      <c r="C29" s="116">
        <v>0</v>
      </c>
      <c r="D29" s="151">
        <v>0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3">
        <v>0</v>
      </c>
    </row>
    <row r="30" spans="1:12" hidden="1" x14ac:dyDescent="0.25">
      <c r="A30" s="88">
        <v>6145</v>
      </c>
      <c r="B30" s="103" t="s">
        <v>27</v>
      </c>
      <c r="C30" s="116">
        <v>0</v>
      </c>
      <c r="D30" s="151">
        <v>0</v>
      </c>
      <c r="E30" s="132">
        <v>0</v>
      </c>
      <c r="F30" s="132">
        <v>0</v>
      </c>
      <c r="G30" s="132">
        <v>0</v>
      </c>
      <c r="H30" s="132">
        <v>0</v>
      </c>
      <c r="I30" s="132">
        <v>0</v>
      </c>
      <c r="J30" s="132">
        <v>0</v>
      </c>
      <c r="K30" s="132">
        <v>0</v>
      </c>
      <c r="L30" s="133">
        <v>0</v>
      </c>
    </row>
    <row r="31" spans="1:12" hidden="1" x14ac:dyDescent="0.25">
      <c r="A31" s="88">
        <v>6146</v>
      </c>
      <c r="B31" s="103" t="s">
        <v>28</v>
      </c>
      <c r="C31" s="116">
        <v>0</v>
      </c>
      <c r="D31" s="151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3">
        <v>0</v>
      </c>
    </row>
    <row r="32" spans="1:12" hidden="1" x14ac:dyDescent="0.25">
      <c r="A32" s="88">
        <v>6147</v>
      </c>
      <c r="B32" s="103" t="s">
        <v>29</v>
      </c>
      <c r="C32" s="116">
        <v>0</v>
      </c>
      <c r="D32" s="151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2">
        <v>0</v>
      </c>
      <c r="K32" s="132">
        <v>0</v>
      </c>
      <c r="L32" s="133">
        <v>0</v>
      </c>
    </row>
    <row r="33" spans="1:12" hidden="1" x14ac:dyDescent="0.25">
      <c r="A33" s="88">
        <v>6148</v>
      </c>
      <c r="B33" s="103" t="s">
        <v>30</v>
      </c>
      <c r="C33" s="116">
        <v>0</v>
      </c>
      <c r="D33" s="151">
        <v>0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3">
        <v>0</v>
      </c>
    </row>
    <row r="34" spans="1:12" hidden="1" x14ac:dyDescent="0.25">
      <c r="A34" s="88">
        <v>615</v>
      </c>
      <c r="B34" s="103" t="s">
        <v>31</v>
      </c>
      <c r="C34" s="115">
        <f t="shared" ref="C34:L34" si="6">SUM(C35:C36)</f>
        <v>0</v>
      </c>
      <c r="D34" s="147">
        <f t="shared" si="6"/>
        <v>0</v>
      </c>
      <c r="E34" s="85">
        <f t="shared" si="6"/>
        <v>0</v>
      </c>
      <c r="F34" s="85">
        <f t="shared" si="6"/>
        <v>0</v>
      </c>
      <c r="G34" s="85">
        <f t="shared" si="6"/>
        <v>0</v>
      </c>
      <c r="H34" s="85">
        <f>SUM(H35:H36)</f>
        <v>0</v>
      </c>
      <c r="I34" s="85">
        <f>SUM(I35:I36)</f>
        <v>0</v>
      </c>
      <c r="J34" s="85">
        <f t="shared" si="6"/>
        <v>0</v>
      </c>
      <c r="K34" s="85">
        <f t="shared" si="6"/>
        <v>0</v>
      </c>
      <c r="L34" s="89">
        <f t="shared" si="6"/>
        <v>0</v>
      </c>
    </row>
    <row r="35" spans="1:12" hidden="1" x14ac:dyDescent="0.25">
      <c r="A35" s="88">
        <v>6151</v>
      </c>
      <c r="B35" s="103" t="s">
        <v>32</v>
      </c>
      <c r="C35" s="116">
        <v>0</v>
      </c>
      <c r="D35" s="151">
        <v>0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3">
        <v>0</v>
      </c>
    </row>
    <row r="36" spans="1:12" hidden="1" x14ac:dyDescent="0.25">
      <c r="A36" s="88">
        <v>6152</v>
      </c>
      <c r="B36" s="103" t="s">
        <v>33</v>
      </c>
      <c r="C36" s="116">
        <v>0</v>
      </c>
      <c r="D36" s="151">
        <v>0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3">
        <v>0</v>
      </c>
    </row>
    <row r="37" spans="1:12" hidden="1" x14ac:dyDescent="0.25">
      <c r="A37" s="88">
        <v>616</v>
      </c>
      <c r="B37" s="103" t="s">
        <v>34</v>
      </c>
      <c r="C37" s="115">
        <f t="shared" ref="C37:L37" si="7">SUM(C38:C40)</f>
        <v>0</v>
      </c>
      <c r="D37" s="147">
        <f t="shared" si="7"/>
        <v>0</v>
      </c>
      <c r="E37" s="85">
        <f t="shared" si="7"/>
        <v>0</v>
      </c>
      <c r="F37" s="85">
        <f t="shared" si="7"/>
        <v>0</v>
      </c>
      <c r="G37" s="85">
        <f t="shared" si="7"/>
        <v>0</v>
      </c>
      <c r="H37" s="85">
        <f>SUM(H38:H40)</f>
        <v>0</v>
      </c>
      <c r="I37" s="85">
        <f>SUM(I38:I40)</f>
        <v>0</v>
      </c>
      <c r="J37" s="85">
        <f t="shared" si="7"/>
        <v>0</v>
      </c>
      <c r="K37" s="85">
        <f t="shared" si="7"/>
        <v>0</v>
      </c>
      <c r="L37" s="89">
        <f t="shared" si="7"/>
        <v>0</v>
      </c>
    </row>
    <row r="38" spans="1:12" hidden="1" x14ac:dyDescent="0.25">
      <c r="A38" s="88">
        <v>6161</v>
      </c>
      <c r="B38" s="103" t="s">
        <v>35</v>
      </c>
      <c r="C38" s="116">
        <v>0</v>
      </c>
      <c r="D38" s="151">
        <v>0</v>
      </c>
      <c r="E38" s="132">
        <v>0</v>
      </c>
      <c r="F38" s="132">
        <v>0</v>
      </c>
      <c r="G38" s="132">
        <v>0</v>
      </c>
      <c r="H38" s="132">
        <v>0</v>
      </c>
      <c r="I38" s="132">
        <v>0</v>
      </c>
      <c r="J38" s="132">
        <v>0</v>
      </c>
      <c r="K38" s="132">
        <v>0</v>
      </c>
      <c r="L38" s="133">
        <v>0</v>
      </c>
    </row>
    <row r="39" spans="1:12" hidden="1" x14ac:dyDescent="0.25">
      <c r="A39" s="88">
        <v>6162</v>
      </c>
      <c r="B39" s="103" t="s">
        <v>36</v>
      </c>
      <c r="C39" s="116">
        <v>0</v>
      </c>
      <c r="D39" s="151">
        <v>0</v>
      </c>
      <c r="E39" s="132">
        <v>0</v>
      </c>
      <c r="F39" s="132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3">
        <v>0</v>
      </c>
    </row>
    <row r="40" spans="1:12" hidden="1" x14ac:dyDescent="0.25">
      <c r="A40" s="88">
        <v>6163</v>
      </c>
      <c r="B40" s="103" t="s">
        <v>37</v>
      </c>
      <c r="C40" s="116">
        <v>0</v>
      </c>
      <c r="D40" s="151">
        <v>0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2">
        <v>0</v>
      </c>
      <c r="K40" s="132">
        <v>0</v>
      </c>
      <c r="L40" s="133">
        <v>0</v>
      </c>
    </row>
    <row r="41" spans="1:12" x14ac:dyDescent="0.25">
      <c r="A41" s="88">
        <v>62</v>
      </c>
      <c r="B41" s="103" t="s">
        <v>581</v>
      </c>
      <c r="C41" s="115">
        <f t="shared" ref="C41:L41" si="8">C42+C45+C47</f>
        <v>0</v>
      </c>
      <c r="D41" s="147">
        <f t="shared" si="8"/>
        <v>0</v>
      </c>
      <c r="E41" s="85">
        <f t="shared" si="8"/>
        <v>0</v>
      </c>
      <c r="F41" s="85">
        <f t="shared" si="8"/>
        <v>0</v>
      </c>
      <c r="G41" s="85">
        <f t="shared" si="8"/>
        <v>0</v>
      </c>
      <c r="H41" s="85">
        <f>H42+H45+H47</f>
        <v>0</v>
      </c>
      <c r="I41" s="85">
        <f>I42+I45+I47</f>
        <v>0</v>
      </c>
      <c r="J41" s="85">
        <f t="shared" si="8"/>
        <v>0</v>
      </c>
      <c r="K41" s="85">
        <f t="shared" si="8"/>
        <v>0</v>
      </c>
      <c r="L41" s="89">
        <f t="shared" si="8"/>
        <v>0</v>
      </c>
    </row>
    <row r="42" spans="1:12" hidden="1" x14ac:dyDescent="0.25">
      <c r="A42" s="88">
        <v>621</v>
      </c>
      <c r="B42" s="103" t="s">
        <v>38</v>
      </c>
      <c r="C42" s="115">
        <f t="shared" ref="C42:L42" si="9">SUM(C43:C44)</f>
        <v>0</v>
      </c>
      <c r="D42" s="147">
        <f t="shared" si="9"/>
        <v>0</v>
      </c>
      <c r="E42" s="85">
        <f t="shared" si="9"/>
        <v>0</v>
      </c>
      <c r="F42" s="85">
        <f t="shared" si="9"/>
        <v>0</v>
      </c>
      <c r="G42" s="85">
        <f t="shared" si="9"/>
        <v>0</v>
      </c>
      <c r="H42" s="85">
        <f>SUM(H43:H44)</f>
        <v>0</v>
      </c>
      <c r="I42" s="85">
        <f>SUM(I43:I44)</f>
        <v>0</v>
      </c>
      <c r="J42" s="85">
        <f t="shared" si="9"/>
        <v>0</v>
      </c>
      <c r="K42" s="85">
        <f t="shared" si="9"/>
        <v>0</v>
      </c>
      <c r="L42" s="89">
        <f t="shared" si="9"/>
        <v>0</v>
      </c>
    </row>
    <row r="43" spans="1:12" hidden="1" x14ac:dyDescent="0.25">
      <c r="A43" s="88">
        <v>6211</v>
      </c>
      <c r="B43" s="103" t="s">
        <v>39</v>
      </c>
      <c r="C43" s="116">
        <v>0</v>
      </c>
      <c r="D43" s="151">
        <v>0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3">
        <v>0</v>
      </c>
    </row>
    <row r="44" spans="1:12" hidden="1" x14ac:dyDescent="0.25">
      <c r="A44" s="88">
        <v>6212</v>
      </c>
      <c r="B44" s="103" t="s">
        <v>40</v>
      </c>
      <c r="C44" s="116">
        <v>0</v>
      </c>
      <c r="D44" s="151">
        <v>0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3">
        <v>0</v>
      </c>
    </row>
    <row r="45" spans="1:12" hidden="1" x14ac:dyDescent="0.25">
      <c r="A45" s="88">
        <v>622</v>
      </c>
      <c r="B45" s="103" t="s">
        <v>41</v>
      </c>
      <c r="C45" s="115">
        <f t="shared" ref="C45:L45" si="10">C46</f>
        <v>0</v>
      </c>
      <c r="D45" s="147">
        <f t="shared" si="10"/>
        <v>0</v>
      </c>
      <c r="E45" s="85">
        <f t="shared" si="10"/>
        <v>0</v>
      </c>
      <c r="F45" s="85">
        <f t="shared" si="10"/>
        <v>0</v>
      </c>
      <c r="G45" s="85">
        <f t="shared" si="10"/>
        <v>0</v>
      </c>
      <c r="H45" s="85">
        <f t="shared" si="10"/>
        <v>0</v>
      </c>
      <c r="I45" s="85">
        <f t="shared" si="10"/>
        <v>0</v>
      </c>
      <c r="J45" s="85">
        <f t="shared" si="10"/>
        <v>0</v>
      </c>
      <c r="K45" s="85">
        <f t="shared" si="10"/>
        <v>0</v>
      </c>
      <c r="L45" s="89">
        <f t="shared" si="10"/>
        <v>0</v>
      </c>
    </row>
    <row r="46" spans="1:12" hidden="1" x14ac:dyDescent="0.25">
      <c r="A46" s="88">
        <v>6221</v>
      </c>
      <c r="B46" s="103" t="s">
        <v>42</v>
      </c>
      <c r="C46" s="116">
        <v>0</v>
      </c>
      <c r="D46" s="151">
        <v>0</v>
      </c>
      <c r="E46" s="132">
        <v>0</v>
      </c>
      <c r="F46" s="132">
        <v>0</v>
      </c>
      <c r="G46" s="132">
        <v>0</v>
      </c>
      <c r="H46" s="132">
        <v>0</v>
      </c>
      <c r="I46" s="132">
        <v>0</v>
      </c>
      <c r="J46" s="132">
        <v>0</v>
      </c>
      <c r="K46" s="132">
        <v>0</v>
      </c>
      <c r="L46" s="133">
        <v>0</v>
      </c>
    </row>
    <row r="47" spans="1:12" hidden="1" x14ac:dyDescent="0.25">
      <c r="A47" s="88">
        <v>623</v>
      </c>
      <c r="B47" s="103" t="s">
        <v>43</v>
      </c>
      <c r="C47" s="115">
        <f t="shared" ref="C47:L47" si="11">C48</f>
        <v>0</v>
      </c>
      <c r="D47" s="147">
        <f t="shared" si="11"/>
        <v>0</v>
      </c>
      <c r="E47" s="85">
        <f t="shared" si="11"/>
        <v>0</v>
      </c>
      <c r="F47" s="85">
        <f t="shared" si="11"/>
        <v>0</v>
      </c>
      <c r="G47" s="85">
        <f t="shared" si="11"/>
        <v>0</v>
      </c>
      <c r="H47" s="85">
        <f t="shared" si="11"/>
        <v>0</v>
      </c>
      <c r="I47" s="85">
        <f t="shared" si="11"/>
        <v>0</v>
      </c>
      <c r="J47" s="85">
        <f t="shared" si="11"/>
        <v>0</v>
      </c>
      <c r="K47" s="85">
        <f t="shared" si="11"/>
        <v>0</v>
      </c>
      <c r="L47" s="89">
        <f t="shared" si="11"/>
        <v>0</v>
      </c>
    </row>
    <row r="48" spans="1:12" hidden="1" x14ac:dyDescent="0.25">
      <c r="A48" s="88">
        <v>6232</v>
      </c>
      <c r="B48" s="103" t="s">
        <v>44</v>
      </c>
      <c r="C48" s="116">
        <v>0</v>
      </c>
      <c r="D48" s="151">
        <v>0</v>
      </c>
      <c r="E48" s="132">
        <v>0</v>
      </c>
      <c r="F48" s="132">
        <v>0</v>
      </c>
      <c r="G48" s="132">
        <v>0</v>
      </c>
      <c r="H48" s="132">
        <v>0</v>
      </c>
      <c r="I48" s="132">
        <v>0</v>
      </c>
      <c r="J48" s="132">
        <v>0</v>
      </c>
      <c r="K48" s="132">
        <v>0</v>
      </c>
      <c r="L48" s="133">
        <v>0</v>
      </c>
    </row>
    <row r="49" spans="1:13" ht="24" customHeight="1" x14ac:dyDescent="0.25">
      <c r="A49" s="88">
        <v>63</v>
      </c>
      <c r="B49" s="103" t="s">
        <v>582</v>
      </c>
      <c r="C49" s="115">
        <f t="shared" ref="C49:L49" si="12">C50+C53+C73+C76+C79+C82+C85</f>
        <v>900000</v>
      </c>
      <c r="D49" s="147">
        <f t="shared" si="12"/>
        <v>0</v>
      </c>
      <c r="E49" s="85">
        <f t="shared" si="12"/>
        <v>0</v>
      </c>
      <c r="F49" s="85">
        <f t="shared" si="12"/>
        <v>900000</v>
      </c>
      <c r="G49" s="85">
        <f t="shared" si="12"/>
        <v>0</v>
      </c>
      <c r="H49" s="85">
        <f t="shared" si="12"/>
        <v>0</v>
      </c>
      <c r="I49" s="85">
        <f t="shared" si="12"/>
        <v>0</v>
      </c>
      <c r="J49" s="85">
        <f t="shared" si="12"/>
        <v>0</v>
      </c>
      <c r="K49" s="85">
        <f t="shared" si="12"/>
        <v>0</v>
      </c>
      <c r="L49" s="89">
        <f t="shared" si="12"/>
        <v>0</v>
      </c>
    </row>
    <row r="50" spans="1:13" x14ac:dyDescent="0.25">
      <c r="A50" s="90">
        <v>631</v>
      </c>
      <c r="B50" s="105" t="s">
        <v>458</v>
      </c>
      <c r="C50" s="173">
        <f t="shared" ref="C50:L50" si="13">C51+C52</f>
        <v>0</v>
      </c>
      <c r="D50" s="174">
        <f t="shared" si="13"/>
        <v>0</v>
      </c>
      <c r="E50" s="175">
        <f t="shared" si="13"/>
        <v>0</v>
      </c>
      <c r="F50" s="175">
        <f t="shared" si="13"/>
        <v>0</v>
      </c>
      <c r="G50" s="175">
        <f t="shared" si="13"/>
        <v>0</v>
      </c>
      <c r="H50" s="175">
        <f t="shared" si="13"/>
        <v>0</v>
      </c>
      <c r="I50" s="175">
        <f t="shared" si="13"/>
        <v>0</v>
      </c>
      <c r="J50" s="175">
        <f t="shared" si="13"/>
        <v>0</v>
      </c>
      <c r="K50" s="175">
        <f t="shared" si="13"/>
        <v>0</v>
      </c>
      <c r="L50" s="176">
        <f t="shared" si="13"/>
        <v>0</v>
      </c>
    </row>
    <row r="51" spans="1:13" x14ac:dyDescent="0.25">
      <c r="A51" s="94">
        <v>6311</v>
      </c>
      <c r="B51" s="110" t="s">
        <v>45</v>
      </c>
      <c r="C51" s="121"/>
      <c r="D51" s="149"/>
      <c r="E51" s="11"/>
      <c r="F51" s="11"/>
      <c r="G51" s="14">
        <f>+C51</f>
        <v>0</v>
      </c>
      <c r="H51" s="11"/>
      <c r="I51" s="11"/>
      <c r="J51" s="11"/>
      <c r="K51" s="11"/>
      <c r="L51" s="92"/>
    </row>
    <row r="52" spans="1:13" x14ac:dyDescent="0.25">
      <c r="A52" s="94">
        <v>6312</v>
      </c>
      <c r="B52" s="110" t="s">
        <v>46</v>
      </c>
      <c r="C52" s="121"/>
      <c r="D52" s="149"/>
      <c r="E52" s="11"/>
      <c r="F52" s="11"/>
      <c r="G52" s="14">
        <f>+C52</f>
        <v>0</v>
      </c>
      <c r="H52" s="11"/>
      <c r="I52" s="11"/>
      <c r="J52" s="11"/>
      <c r="K52" s="11"/>
      <c r="L52" s="92"/>
      <c r="M52" s="8"/>
    </row>
    <row r="53" spans="1:13" x14ac:dyDescent="0.25">
      <c r="A53" s="88">
        <v>632</v>
      </c>
      <c r="B53" s="103" t="s">
        <v>459</v>
      </c>
      <c r="C53" s="115">
        <f t="shared" ref="C53:L53" si="14">+C54+C56+C58+C66</f>
        <v>900000</v>
      </c>
      <c r="D53" s="147">
        <f t="shared" si="14"/>
        <v>0</v>
      </c>
      <c r="E53" s="85">
        <f t="shared" si="14"/>
        <v>0</v>
      </c>
      <c r="F53" s="85">
        <f t="shared" si="14"/>
        <v>900000</v>
      </c>
      <c r="G53" s="85">
        <f t="shared" si="14"/>
        <v>0</v>
      </c>
      <c r="H53" s="85">
        <f t="shared" si="14"/>
        <v>0</v>
      </c>
      <c r="I53" s="85">
        <f t="shared" si="14"/>
        <v>0</v>
      </c>
      <c r="J53" s="85">
        <f t="shared" si="14"/>
        <v>0</v>
      </c>
      <c r="K53" s="85">
        <f t="shared" si="14"/>
        <v>0</v>
      </c>
      <c r="L53" s="89">
        <f t="shared" si="14"/>
        <v>0</v>
      </c>
      <c r="M53" s="8"/>
    </row>
    <row r="54" spans="1:13" x14ac:dyDescent="0.25">
      <c r="A54" s="90">
        <v>6321</v>
      </c>
      <c r="B54" s="105" t="s">
        <v>47</v>
      </c>
      <c r="C54" s="117">
        <f t="shared" ref="C54:L54" si="15">+C55</f>
        <v>0</v>
      </c>
      <c r="D54" s="148">
        <f t="shared" si="15"/>
        <v>0</v>
      </c>
      <c r="E54" s="86">
        <f t="shared" si="15"/>
        <v>0</v>
      </c>
      <c r="F54" s="86">
        <f t="shared" si="15"/>
        <v>0</v>
      </c>
      <c r="G54" s="86">
        <f t="shared" si="15"/>
        <v>0</v>
      </c>
      <c r="H54" s="86">
        <f t="shared" si="15"/>
        <v>0</v>
      </c>
      <c r="I54" s="86">
        <f t="shared" si="15"/>
        <v>0</v>
      </c>
      <c r="J54" s="86">
        <f t="shared" si="15"/>
        <v>0</v>
      </c>
      <c r="K54" s="86">
        <f t="shared" si="15"/>
        <v>0</v>
      </c>
      <c r="L54" s="93">
        <f t="shared" si="15"/>
        <v>0</v>
      </c>
      <c r="M54" s="8"/>
    </row>
    <row r="55" spans="1:13" s="9" customFormat="1" x14ac:dyDescent="0.25">
      <c r="A55" s="91" t="s">
        <v>495</v>
      </c>
      <c r="B55" s="106" t="s">
        <v>47</v>
      </c>
      <c r="C55" s="118"/>
      <c r="D55" s="149"/>
      <c r="E55" s="11"/>
      <c r="F55" s="11"/>
      <c r="G55" s="14">
        <f>+C55</f>
        <v>0</v>
      </c>
      <c r="H55" s="11"/>
      <c r="I55" s="11"/>
      <c r="J55" s="11"/>
      <c r="K55" s="11"/>
      <c r="L55" s="92"/>
      <c r="M55" s="8"/>
    </row>
    <row r="56" spans="1:13" x14ac:dyDescent="0.25">
      <c r="A56" s="90">
        <v>6322</v>
      </c>
      <c r="B56" s="105" t="s">
        <v>48</v>
      </c>
      <c r="C56" s="117">
        <f t="shared" ref="C56:L56" si="16">+C57</f>
        <v>0</v>
      </c>
      <c r="D56" s="148">
        <f t="shared" si="16"/>
        <v>0</v>
      </c>
      <c r="E56" s="86">
        <f t="shared" si="16"/>
        <v>0</v>
      </c>
      <c r="F56" s="86">
        <f t="shared" si="16"/>
        <v>0</v>
      </c>
      <c r="G56" s="86">
        <f t="shared" si="16"/>
        <v>0</v>
      </c>
      <c r="H56" s="86">
        <f t="shared" si="16"/>
        <v>0</v>
      </c>
      <c r="I56" s="86">
        <f t="shared" si="16"/>
        <v>0</v>
      </c>
      <c r="J56" s="86">
        <f t="shared" si="16"/>
        <v>0</v>
      </c>
      <c r="K56" s="86">
        <f t="shared" si="16"/>
        <v>0</v>
      </c>
      <c r="L56" s="93">
        <f t="shared" si="16"/>
        <v>0</v>
      </c>
      <c r="M56" s="8"/>
    </row>
    <row r="57" spans="1:13" s="9" customFormat="1" x14ac:dyDescent="0.25">
      <c r="A57" s="91" t="s">
        <v>496</v>
      </c>
      <c r="B57" s="106" t="s">
        <v>497</v>
      </c>
      <c r="C57" s="118"/>
      <c r="D57" s="149"/>
      <c r="E57" s="11"/>
      <c r="F57" s="11"/>
      <c r="G57" s="14">
        <f>+C57</f>
        <v>0</v>
      </c>
      <c r="H57" s="11"/>
      <c r="I57" s="11"/>
      <c r="J57" s="11"/>
      <c r="K57" s="11"/>
      <c r="L57" s="92"/>
      <c r="M57" s="8"/>
    </row>
    <row r="58" spans="1:13" x14ac:dyDescent="0.25">
      <c r="A58" s="90">
        <v>6323</v>
      </c>
      <c r="B58" s="105" t="s">
        <v>49</v>
      </c>
      <c r="C58" s="117">
        <f>+C62+C64+C63+C65+C59+C60+C61</f>
        <v>900000</v>
      </c>
      <c r="D58" s="148">
        <f>+D62+D64+D63+D65+D59+D60+D61</f>
        <v>0</v>
      </c>
      <c r="E58" s="112">
        <f t="shared" ref="E58:L58" si="17">+E62+E64+E63+E65+E59+E60+E61</f>
        <v>0</v>
      </c>
      <c r="F58" s="112">
        <f>+F62+F64+F63+F65+F59+F60+F61</f>
        <v>900000</v>
      </c>
      <c r="G58" s="112">
        <f t="shared" si="17"/>
        <v>0</v>
      </c>
      <c r="H58" s="112">
        <f>+H62+H64+H63+H65+H59+H60+H61</f>
        <v>0</v>
      </c>
      <c r="I58" s="112">
        <f t="shared" si="17"/>
        <v>0</v>
      </c>
      <c r="J58" s="112">
        <f t="shared" si="17"/>
        <v>0</v>
      </c>
      <c r="K58" s="112">
        <f t="shared" si="17"/>
        <v>0</v>
      </c>
      <c r="L58" s="152">
        <f t="shared" si="17"/>
        <v>0</v>
      </c>
      <c r="M58" s="8"/>
    </row>
    <row r="59" spans="1:13" x14ac:dyDescent="0.25">
      <c r="A59" s="91" t="s">
        <v>632</v>
      </c>
      <c r="B59" s="106" t="s">
        <v>633</v>
      </c>
      <c r="C59" s="172"/>
      <c r="D59" s="153"/>
      <c r="E59" s="113"/>
      <c r="F59" s="113"/>
      <c r="G59" s="113"/>
      <c r="H59" s="145">
        <f>C59</f>
        <v>0</v>
      </c>
      <c r="I59" s="113"/>
      <c r="J59" s="113"/>
      <c r="K59" s="113"/>
      <c r="L59" s="154"/>
      <c r="M59" s="8"/>
    </row>
    <row r="60" spans="1:13" x14ac:dyDescent="0.25">
      <c r="A60" s="91" t="s">
        <v>634</v>
      </c>
      <c r="B60" s="106" t="s">
        <v>499</v>
      </c>
      <c r="C60" s="172"/>
      <c r="D60" s="153"/>
      <c r="E60" s="113"/>
      <c r="F60" s="113"/>
      <c r="G60" s="113"/>
      <c r="H60" s="145">
        <f>C60</f>
        <v>0</v>
      </c>
      <c r="I60" s="113"/>
      <c r="J60" s="113"/>
      <c r="K60" s="113"/>
      <c r="L60" s="154"/>
      <c r="M60" s="8"/>
    </row>
    <row r="61" spans="1:13" x14ac:dyDescent="0.25">
      <c r="A61" s="91" t="s">
        <v>638</v>
      </c>
      <c r="B61" s="106" t="s">
        <v>639</v>
      </c>
      <c r="C61" s="172"/>
      <c r="D61" s="153"/>
      <c r="E61" s="113"/>
      <c r="F61" s="113"/>
      <c r="G61" s="113"/>
      <c r="H61" s="113"/>
      <c r="I61" s="145">
        <f>C61</f>
        <v>0</v>
      </c>
      <c r="J61" s="113"/>
      <c r="K61" s="113"/>
      <c r="L61" s="154"/>
      <c r="M61" s="8"/>
    </row>
    <row r="62" spans="1:13" s="9" customFormat="1" x14ac:dyDescent="0.25">
      <c r="A62" s="91">
        <v>632311500</v>
      </c>
      <c r="B62" s="106" t="s">
        <v>498</v>
      </c>
      <c r="C62" s="118"/>
      <c r="D62" s="149"/>
      <c r="E62" s="11"/>
      <c r="F62" s="14">
        <f>+C62</f>
        <v>0</v>
      </c>
      <c r="G62" s="11"/>
      <c r="H62" s="11"/>
      <c r="I62" s="11"/>
      <c r="J62" s="11"/>
      <c r="K62" s="11"/>
      <c r="L62" s="92"/>
      <c r="M62" s="8"/>
    </row>
    <row r="63" spans="1:13" s="9" customFormat="1" x14ac:dyDescent="0.25">
      <c r="A63" s="91" t="s">
        <v>625</v>
      </c>
      <c r="B63" s="106" t="s">
        <v>626</v>
      </c>
      <c r="C63" s="118"/>
      <c r="D63" s="149"/>
      <c r="E63" s="11"/>
      <c r="F63" s="14">
        <f>+C63</f>
        <v>0</v>
      </c>
      <c r="G63" s="11"/>
      <c r="H63" s="11"/>
      <c r="I63" s="11"/>
      <c r="J63" s="11"/>
      <c r="K63" s="11"/>
      <c r="L63" s="92"/>
      <c r="M63" s="8"/>
    </row>
    <row r="64" spans="1:13" s="9" customFormat="1" x14ac:dyDescent="0.25">
      <c r="A64" s="91">
        <v>632311700</v>
      </c>
      <c r="B64" s="106" t="s">
        <v>499</v>
      </c>
      <c r="C64" s="118">
        <v>900000</v>
      </c>
      <c r="D64" s="149"/>
      <c r="E64" s="11"/>
      <c r="F64" s="14">
        <f>+C64</f>
        <v>900000</v>
      </c>
      <c r="G64" s="11"/>
      <c r="H64" s="11"/>
      <c r="I64" s="11"/>
      <c r="J64" s="11"/>
      <c r="K64" s="11"/>
      <c r="L64" s="92"/>
      <c r="M64" s="8"/>
    </row>
    <row r="65" spans="1:13" s="9" customFormat="1" x14ac:dyDescent="0.25">
      <c r="A65" s="91" t="s">
        <v>627</v>
      </c>
      <c r="B65" s="106" t="s">
        <v>628</v>
      </c>
      <c r="C65" s="118"/>
      <c r="D65" s="149"/>
      <c r="E65" s="11"/>
      <c r="F65" s="14">
        <f>+C65</f>
        <v>0</v>
      </c>
      <c r="G65" s="11"/>
      <c r="H65" s="11"/>
      <c r="I65" s="11"/>
      <c r="J65" s="11"/>
      <c r="K65" s="11"/>
      <c r="L65" s="92"/>
      <c r="M65" s="8"/>
    </row>
    <row r="66" spans="1:13" x14ac:dyDescent="0.25">
      <c r="A66" s="90">
        <v>6324</v>
      </c>
      <c r="B66" s="105" t="s">
        <v>50</v>
      </c>
      <c r="C66" s="117">
        <f>+C70+C72+C71+C67+C68+C69</f>
        <v>0</v>
      </c>
      <c r="D66" s="148">
        <f>+D70+D72+D71+D67+D68+D69</f>
        <v>0</v>
      </c>
      <c r="E66" s="112">
        <f t="shared" ref="E66:L66" si="18">+E70+E72+E71+E67+E68+E69</f>
        <v>0</v>
      </c>
      <c r="F66" s="112">
        <f t="shared" si="18"/>
        <v>0</v>
      </c>
      <c r="G66" s="112">
        <f t="shared" si="18"/>
        <v>0</v>
      </c>
      <c r="H66" s="112">
        <f>+H70+H72+H71+H67+H68+H69</f>
        <v>0</v>
      </c>
      <c r="I66" s="112">
        <f t="shared" si="18"/>
        <v>0</v>
      </c>
      <c r="J66" s="112">
        <f t="shared" si="18"/>
        <v>0</v>
      </c>
      <c r="K66" s="112">
        <f t="shared" si="18"/>
        <v>0</v>
      </c>
      <c r="L66" s="152">
        <f t="shared" si="18"/>
        <v>0</v>
      </c>
      <c r="M66" s="8"/>
    </row>
    <row r="67" spans="1:13" x14ac:dyDescent="0.25">
      <c r="A67" s="91" t="s">
        <v>635</v>
      </c>
      <c r="B67" s="106" t="s">
        <v>636</v>
      </c>
      <c r="C67" s="172"/>
      <c r="D67" s="149"/>
      <c r="E67" s="11"/>
      <c r="F67" s="11"/>
      <c r="G67" s="11"/>
      <c r="H67" s="145">
        <f>C67</f>
        <v>0</v>
      </c>
      <c r="I67" s="11"/>
      <c r="J67" s="11"/>
      <c r="K67" s="11"/>
      <c r="L67" s="92"/>
      <c r="M67" s="8"/>
    </row>
    <row r="68" spans="1:13" x14ac:dyDescent="0.25">
      <c r="A68" s="91" t="s">
        <v>637</v>
      </c>
      <c r="B68" s="106" t="s">
        <v>501</v>
      </c>
      <c r="C68" s="172"/>
      <c r="D68" s="149"/>
      <c r="E68" s="11"/>
      <c r="F68" s="11"/>
      <c r="G68" s="11"/>
      <c r="H68" s="145">
        <f>C68</f>
        <v>0</v>
      </c>
      <c r="I68" s="11"/>
      <c r="J68" s="11"/>
      <c r="K68" s="11"/>
      <c r="L68" s="92"/>
      <c r="M68" s="8"/>
    </row>
    <row r="69" spans="1:13" x14ac:dyDescent="0.25">
      <c r="A69" s="91" t="s">
        <v>640</v>
      </c>
      <c r="B69" s="106" t="s">
        <v>641</v>
      </c>
      <c r="C69" s="172"/>
      <c r="D69" s="149"/>
      <c r="E69" s="11"/>
      <c r="F69" s="11"/>
      <c r="G69" s="11"/>
      <c r="H69" s="11"/>
      <c r="I69" s="13">
        <f>C69</f>
        <v>0</v>
      </c>
      <c r="J69" s="11"/>
      <c r="K69" s="11"/>
      <c r="L69" s="92"/>
      <c r="M69" s="8"/>
    </row>
    <row r="70" spans="1:13" s="9" customFormat="1" x14ac:dyDescent="0.25">
      <c r="A70" s="91">
        <v>632411500</v>
      </c>
      <c r="B70" s="106" t="s">
        <v>500</v>
      </c>
      <c r="C70" s="118"/>
      <c r="D70" s="149"/>
      <c r="E70" s="11"/>
      <c r="F70" s="14">
        <f>+C70</f>
        <v>0</v>
      </c>
      <c r="G70" s="11"/>
      <c r="H70" s="11"/>
      <c r="I70" s="11"/>
      <c r="J70" s="11"/>
      <c r="K70" s="11"/>
      <c r="L70" s="92"/>
      <c r="M70" s="8"/>
    </row>
    <row r="71" spans="1:13" s="9" customFormat="1" x14ac:dyDescent="0.25">
      <c r="A71" s="91" t="s">
        <v>629</v>
      </c>
      <c r="B71" s="106" t="s">
        <v>630</v>
      </c>
      <c r="C71" s="118"/>
      <c r="D71" s="149"/>
      <c r="E71" s="11"/>
      <c r="F71" s="14">
        <f>+C71</f>
        <v>0</v>
      </c>
      <c r="G71" s="11"/>
      <c r="H71" s="11"/>
      <c r="I71" s="11"/>
      <c r="J71" s="11"/>
      <c r="K71" s="11"/>
      <c r="L71" s="92"/>
      <c r="M71" s="8"/>
    </row>
    <row r="72" spans="1:13" s="9" customFormat="1" x14ac:dyDescent="0.25">
      <c r="A72" s="91">
        <v>632411700</v>
      </c>
      <c r="B72" s="106" t="s">
        <v>501</v>
      </c>
      <c r="C72" s="118"/>
      <c r="D72" s="149"/>
      <c r="E72" s="11"/>
      <c r="F72" s="14">
        <f>+C72</f>
        <v>0</v>
      </c>
      <c r="G72" s="11"/>
      <c r="H72" s="11"/>
      <c r="I72" s="11"/>
      <c r="J72" s="11"/>
      <c r="K72" s="11"/>
      <c r="L72" s="92"/>
      <c r="M72" s="8"/>
    </row>
    <row r="73" spans="1:13" x14ac:dyDescent="0.25">
      <c r="A73" s="88">
        <v>633</v>
      </c>
      <c r="B73" s="103" t="s">
        <v>460</v>
      </c>
      <c r="C73" s="115">
        <f t="shared" ref="C73:L73" si="19">+C74+C75</f>
        <v>0</v>
      </c>
      <c r="D73" s="147">
        <f t="shared" si="19"/>
        <v>0</v>
      </c>
      <c r="E73" s="85">
        <f t="shared" si="19"/>
        <v>0</v>
      </c>
      <c r="F73" s="85">
        <f t="shared" si="19"/>
        <v>0</v>
      </c>
      <c r="G73" s="85">
        <f t="shared" si="19"/>
        <v>0</v>
      </c>
      <c r="H73" s="85">
        <f t="shared" si="19"/>
        <v>0</v>
      </c>
      <c r="I73" s="85">
        <f t="shared" si="19"/>
        <v>0</v>
      </c>
      <c r="J73" s="85">
        <f t="shared" si="19"/>
        <v>0</v>
      </c>
      <c r="K73" s="85">
        <f t="shared" si="19"/>
        <v>0</v>
      </c>
      <c r="L73" s="89">
        <f t="shared" si="19"/>
        <v>0</v>
      </c>
      <c r="M73" s="8"/>
    </row>
    <row r="74" spans="1:13" x14ac:dyDescent="0.25">
      <c r="A74" s="90">
        <v>6331</v>
      </c>
      <c r="B74" s="105" t="s">
        <v>51</v>
      </c>
      <c r="C74" s="117"/>
      <c r="D74" s="148"/>
      <c r="E74" s="86"/>
      <c r="F74" s="86"/>
      <c r="G74" s="86"/>
      <c r="H74" s="86"/>
      <c r="I74" s="86"/>
      <c r="J74" s="86"/>
      <c r="K74" s="86"/>
      <c r="L74" s="93"/>
      <c r="M74" s="8"/>
    </row>
    <row r="75" spans="1:13" x14ac:dyDescent="0.25">
      <c r="A75" s="90">
        <v>6332</v>
      </c>
      <c r="B75" s="105" t="s">
        <v>52</v>
      </c>
      <c r="C75" s="117"/>
      <c r="D75" s="148"/>
      <c r="E75" s="86"/>
      <c r="F75" s="86"/>
      <c r="G75" s="86"/>
      <c r="H75" s="86"/>
      <c r="I75" s="86"/>
      <c r="J75" s="86"/>
      <c r="K75" s="86"/>
      <c r="L75" s="93"/>
      <c r="M75" s="8"/>
    </row>
    <row r="76" spans="1:13" x14ac:dyDescent="0.25">
      <c r="A76" s="88">
        <v>634</v>
      </c>
      <c r="B76" s="103" t="s">
        <v>461</v>
      </c>
      <c r="C76" s="115">
        <f t="shared" ref="C76:L76" si="20">+C77+C78</f>
        <v>0</v>
      </c>
      <c r="D76" s="147">
        <f t="shared" si="20"/>
        <v>0</v>
      </c>
      <c r="E76" s="85">
        <f t="shared" si="20"/>
        <v>0</v>
      </c>
      <c r="F76" s="85">
        <f t="shared" si="20"/>
        <v>0</v>
      </c>
      <c r="G76" s="85">
        <f t="shared" si="20"/>
        <v>0</v>
      </c>
      <c r="H76" s="85">
        <f t="shared" si="20"/>
        <v>0</v>
      </c>
      <c r="I76" s="85">
        <f t="shared" si="20"/>
        <v>0</v>
      </c>
      <c r="J76" s="85">
        <f t="shared" si="20"/>
        <v>0</v>
      </c>
      <c r="K76" s="85">
        <f t="shared" si="20"/>
        <v>0</v>
      </c>
      <c r="L76" s="89">
        <f t="shared" si="20"/>
        <v>0</v>
      </c>
      <c r="M76" s="8"/>
    </row>
    <row r="77" spans="1:13" x14ac:dyDescent="0.25">
      <c r="A77" s="94">
        <v>6341</v>
      </c>
      <c r="B77" s="110" t="s">
        <v>53</v>
      </c>
      <c r="C77" s="121"/>
      <c r="D77" s="149"/>
      <c r="E77" s="11"/>
      <c r="F77" s="11"/>
      <c r="G77" s="14">
        <f>+C77</f>
        <v>0</v>
      </c>
      <c r="H77" s="11"/>
      <c r="I77" s="11"/>
      <c r="J77" s="11"/>
      <c r="K77" s="11"/>
      <c r="L77" s="92"/>
      <c r="M77" s="8"/>
    </row>
    <row r="78" spans="1:13" x14ac:dyDescent="0.25">
      <c r="A78" s="94">
        <v>6342</v>
      </c>
      <c r="B78" s="110" t="s">
        <v>54</v>
      </c>
      <c r="C78" s="121"/>
      <c r="D78" s="149"/>
      <c r="E78" s="11"/>
      <c r="F78" s="11"/>
      <c r="G78" s="14">
        <f>+C78</f>
        <v>0</v>
      </c>
      <c r="H78" s="11"/>
      <c r="I78" s="11"/>
      <c r="J78" s="11"/>
      <c r="K78" s="11"/>
      <c r="L78" s="92"/>
    </row>
    <row r="79" spans="1:13" x14ac:dyDescent="0.25">
      <c r="A79" s="88">
        <v>635</v>
      </c>
      <c r="B79" s="103" t="s">
        <v>462</v>
      </c>
      <c r="C79" s="115">
        <f>SUM(C80:C81)</f>
        <v>0</v>
      </c>
      <c r="D79" s="147">
        <f t="shared" ref="D79:L79" si="21">SUM(D80:D81)</f>
        <v>0</v>
      </c>
      <c r="E79" s="85">
        <f t="shared" si="21"/>
        <v>0</v>
      </c>
      <c r="F79" s="85">
        <f t="shared" si="21"/>
        <v>0</v>
      </c>
      <c r="G79" s="85">
        <f t="shared" si="21"/>
        <v>0</v>
      </c>
      <c r="H79" s="85">
        <f>SUM(H80:H81)</f>
        <v>0</v>
      </c>
      <c r="I79" s="85">
        <f>SUM(I80:I81)</f>
        <v>0</v>
      </c>
      <c r="J79" s="85">
        <f t="shared" si="21"/>
        <v>0</v>
      </c>
      <c r="K79" s="85">
        <f t="shared" si="21"/>
        <v>0</v>
      </c>
      <c r="L79" s="89">
        <f t="shared" si="21"/>
        <v>0</v>
      </c>
    </row>
    <row r="80" spans="1:13" x14ac:dyDescent="0.25">
      <c r="A80" s="94">
        <v>6351</v>
      </c>
      <c r="B80" s="110" t="s">
        <v>55</v>
      </c>
      <c r="C80" s="121"/>
      <c r="D80" s="153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95">
        <v>0</v>
      </c>
    </row>
    <row r="81" spans="1:12" x14ac:dyDescent="0.25">
      <c r="A81" s="94">
        <v>6352</v>
      </c>
      <c r="B81" s="110" t="s">
        <v>56</v>
      </c>
      <c r="C81" s="121"/>
      <c r="D81" s="153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95">
        <v>0</v>
      </c>
    </row>
    <row r="82" spans="1:12" x14ac:dyDescent="0.25">
      <c r="A82" s="88" t="s">
        <v>57</v>
      </c>
      <c r="B82" s="104" t="s">
        <v>463</v>
      </c>
      <c r="C82" s="115">
        <f t="shared" ref="C82:L82" si="22">+C83+C84</f>
        <v>0</v>
      </c>
      <c r="D82" s="147">
        <f t="shared" si="22"/>
        <v>0</v>
      </c>
      <c r="E82" s="85">
        <f t="shared" si="22"/>
        <v>0</v>
      </c>
      <c r="F82" s="85">
        <f t="shared" si="22"/>
        <v>0</v>
      </c>
      <c r="G82" s="85">
        <f t="shared" si="22"/>
        <v>0</v>
      </c>
      <c r="H82" s="85">
        <f t="shared" si="22"/>
        <v>0</v>
      </c>
      <c r="I82" s="85">
        <f t="shared" si="22"/>
        <v>0</v>
      </c>
      <c r="J82" s="85">
        <f t="shared" si="22"/>
        <v>0</v>
      </c>
      <c r="K82" s="85">
        <f t="shared" si="22"/>
        <v>0</v>
      </c>
      <c r="L82" s="89">
        <f t="shared" si="22"/>
        <v>0</v>
      </c>
    </row>
    <row r="83" spans="1:12" x14ac:dyDescent="0.25">
      <c r="A83" s="94" t="s">
        <v>58</v>
      </c>
      <c r="B83" s="110" t="s">
        <v>59</v>
      </c>
      <c r="C83" s="121"/>
      <c r="D83" s="153">
        <v>0</v>
      </c>
      <c r="E83" s="12">
        <v>0</v>
      </c>
      <c r="F83" s="12">
        <v>0</v>
      </c>
      <c r="G83" s="14">
        <f>+C83</f>
        <v>0</v>
      </c>
      <c r="H83" s="12">
        <v>0</v>
      </c>
      <c r="I83" s="12">
        <v>0</v>
      </c>
      <c r="J83" s="12">
        <v>0</v>
      </c>
      <c r="K83" s="12">
        <v>0</v>
      </c>
      <c r="L83" s="95">
        <v>0</v>
      </c>
    </row>
    <row r="84" spans="1:12" x14ac:dyDescent="0.25">
      <c r="A84" s="94" t="s">
        <v>60</v>
      </c>
      <c r="B84" s="110" t="s">
        <v>61</v>
      </c>
      <c r="C84" s="121"/>
      <c r="D84" s="153">
        <v>0</v>
      </c>
      <c r="E84" s="12">
        <v>0</v>
      </c>
      <c r="F84" s="12">
        <v>0</v>
      </c>
      <c r="G84" s="14">
        <f>+C84</f>
        <v>0</v>
      </c>
      <c r="H84" s="12">
        <v>0</v>
      </c>
      <c r="I84" s="12">
        <v>0</v>
      </c>
      <c r="J84" s="12">
        <v>0</v>
      </c>
      <c r="K84" s="12">
        <v>0</v>
      </c>
      <c r="L84" s="95">
        <v>0</v>
      </c>
    </row>
    <row r="85" spans="1:12" x14ac:dyDescent="0.25">
      <c r="A85" s="88" t="s">
        <v>62</v>
      </c>
      <c r="B85" s="103" t="s">
        <v>583</v>
      </c>
      <c r="C85" s="115">
        <f t="shared" ref="C85:L85" si="23">+C86+C87</f>
        <v>0</v>
      </c>
      <c r="D85" s="147">
        <f t="shared" si="23"/>
        <v>0</v>
      </c>
      <c r="E85" s="85">
        <f t="shared" si="23"/>
        <v>0</v>
      </c>
      <c r="F85" s="85">
        <f t="shared" si="23"/>
        <v>0</v>
      </c>
      <c r="G85" s="85">
        <f t="shared" si="23"/>
        <v>0</v>
      </c>
      <c r="H85" s="85">
        <f t="shared" si="23"/>
        <v>0</v>
      </c>
      <c r="I85" s="85">
        <f t="shared" si="23"/>
        <v>0</v>
      </c>
      <c r="J85" s="85">
        <f t="shared" si="23"/>
        <v>0</v>
      </c>
      <c r="K85" s="85">
        <f t="shared" si="23"/>
        <v>0</v>
      </c>
      <c r="L85" s="89">
        <f t="shared" si="23"/>
        <v>0</v>
      </c>
    </row>
    <row r="86" spans="1:12" x14ac:dyDescent="0.25">
      <c r="A86" s="94" t="s">
        <v>63</v>
      </c>
      <c r="B86" s="110" t="s">
        <v>64</v>
      </c>
      <c r="C86" s="121"/>
      <c r="D86" s="149"/>
      <c r="E86" s="11"/>
      <c r="F86" s="11"/>
      <c r="G86" s="11"/>
      <c r="H86" s="11"/>
      <c r="I86" s="11"/>
      <c r="J86" s="11"/>
      <c r="K86" s="11"/>
      <c r="L86" s="92"/>
    </row>
    <row r="87" spans="1:12" x14ac:dyDescent="0.25">
      <c r="A87" s="94" t="s">
        <v>65</v>
      </c>
      <c r="B87" s="110" t="s">
        <v>66</v>
      </c>
      <c r="C87" s="121"/>
      <c r="D87" s="149"/>
      <c r="E87" s="11"/>
      <c r="F87" s="11"/>
      <c r="G87" s="11"/>
      <c r="H87" s="11"/>
      <c r="I87" s="11"/>
      <c r="J87" s="11"/>
      <c r="K87" s="11"/>
      <c r="L87" s="92"/>
    </row>
    <row r="88" spans="1:12" x14ac:dyDescent="0.25">
      <c r="A88" s="88">
        <v>64</v>
      </c>
      <c r="B88" s="103" t="s">
        <v>464</v>
      </c>
      <c r="C88" s="115">
        <f t="shared" ref="C88:L88" si="24">C89+C97+C104+C112</f>
        <v>120000</v>
      </c>
      <c r="D88" s="147">
        <f t="shared" si="24"/>
        <v>120000</v>
      </c>
      <c r="E88" s="85">
        <f t="shared" si="24"/>
        <v>0</v>
      </c>
      <c r="F88" s="85">
        <f t="shared" si="24"/>
        <v>0</v>
      </c>
      <c r="G88" s="85">
        <f t="shared" si="24"/>
        <v>0</v>
      </c>
      <c r="H88" s="85">
        <f t="shared" si="24"/>
        <v>0</v>
      </c>
      <c r="I88" s="85">
        <f t="shared" si="24"/>
        <v>0</v>
      </c>
      <c r="J88" s="85">
        <f t="shared" si="24"/>
        <v>0</v>
      </c>
      <c r="K88" s="85">
        <f t="shared" si="24"/>
        <v>0</v>
      </c>
      <c r="L88" s="89">
        <f t="shared" si="24"/>
        <v>0</v>
      </c>
    </row>
    <row r="89" spans="1:12" x14ac:dyDescent="0.25">
      <c r="A89" s="88">
        <v>641</v>
      </c>
      <c r="B89" s="103" t="s">
        <v>465</v>
      </c>
      <c r="C89" s="115">
        <f t="shared" ref="C89:L89" si="25">SUM(C90+C91+C92+C93+C94+C95+C96)</f>
        <v>120000</v>
      </c>
      <c r="D89" s="147">
        <f t="shared" si="25"/>
        <v>120000</v>
      </c>
      <c r="E89" s="85">
        <f t="shared" si="25"/>
        <v>0</v>
      </c>
      <c r="F89" s="85">
        <f t="shared" si="25"/>
        <v>0</v>
      </c>
      <c r="G89" s="85">
        <f t="shared" si="25"/>
        <v>0</v>
      </c>
      <c r="H89" s="85">
        <f t="shared" si="25"/>
        <v>0</v>
      </c>
      <c r="I89" s="85">
        <f t="shared" si="25"/>
        <v>0</v>
      </c>
      <c r="J89" s="85">
        <f t="shared" si="25"/>
        <v>0</v>
      </c>
      <c r="K89" s="85">
        <f t="shared" si="25"/>
        <v>0</v>
      </c>
      <c r="L89" s="89">
        <f t="shared" si="25"/>
        <v>0</v>
      </c>
    </row>
    <row r="90" spans="1:12" x14ac:dyDescent="0.25">
      <c r="A90" s="94">
        <v>6412</v>
      </c>
      <c r="B90" s="110" t="s">
        <v>67</v>
      </c>
      <c r="C90" s="121"/>
      <c r="D90" s="155">
        <f>+C90</f>
        <v>0</v>
      </c>
      <c r="E90" s="86">
        <v>0</v>
      </c>
      <c r="F90" s="86">
        <v>0</v>
      </c>
      <c r="G90" s="86">
        <v>0</v>
      </c>
      <c r="H90" s="86">
        <v>0</v>
      </c>
      <c r="I90" s="86">
        <v>0</v>
      </c>
      <c r="J90" s="86">
        <v>0</v>
      </c>
      <c r="K90" s="86">
        <v>0</v>
      </c>
      <c r="L90" s="93">
        <v>0</v>
      </c>
    </row>
    <row r="91" spans="1:12" x14ac:dyDescent="0.25">
      <c r="A91" s="94">
        <v>6413</v>
      </c>
      <c r="B91" s="110" t="s">
        <v>69</v>
      </c>
      <c r="C91" s="121">
        <v>120000</v>
      </c>
      <c r="D91" s="155">
        <f t="shared" ref="D91:D96" si="26">+C91</f>
        <v>120000</v>
      </c>
      <c r="E91" s="86">
        <v>0</v>
      </c>
      <c r="F91" s="86">
        <v>0</v>
      </c>
      <c r="G91" s="86">
        <v>0</v>
      </c>
      <c r="H91" s="86">
        <v>0</v>
      </c>
      <c r="I91" s="86">
        <v>0</v>
      </c>
      <c r="J91" s="86">
        <v>0</v>
      </c>
      <c r="K91" s="86">
        <v>0</v>
      </c>
      <c r="L91" s="93">
        <v>0</v>
      </c>
    </row>
    <row r="92" spans="1:12" x14ac:dyDescent="0.25">
      <c r="A92" s="94">
        <v>6414</v>
      </c>
      <c r="B92" s="110" t="s">
        <v>70</v>
      </c>
      <c r="C92" s="121"/>
      <c r="D92" s="155">
        <f t="shared" si="26"/>
        <v>0</v>
      </c>
      <c r="E92" s="86">
        <v>0</v>
      </c>
      <c r="F92" s="86">
        <v>0</v>
      </c>
      <c r="G92" s="86">
        <v>0</v>
      </c>
      <c r="H92" s="86">
        <v>0</v>
      </c>
      <c r="I92" s="86">
        <v>0</v>
      </c>
      <c r="J92" s="86">
        <v>0</v>
      </c>
      <c r="K92" s="86">
        <v>0</v>
      </c>
      <c r="L92" s="93">
        <v>0</v>
      </c>
    </row>
    <row r="93" spans="1:12" x14ac:dyDescent="0.25">
      <c r="A93" s="94">
        <v>6415</v>
      </c>
      <c r="B93" s="110" t="s">
        <v>71</v>
      </c>
      <c r="C93" s="121"/>
      <c r="D93" s="155">
        <f t="shared" si="26"/>
        <v>0</v>
      </c>
      <c r="E93" s="86">
        <v>0</v>
      </c>
      <c r="F93" s="86">
        <v>0</v>
      </c>
      <c r="G93" s="86">
        <v>0</v>
      </c>
      <c r="H93" s="86">
        <v>0</v>
      </c>
      <c r="I93" s="86">
        <v>0</v>
      </c>
      <c r="J93" s="86">
        <v>0</v>
      </c>
      <c r="K93" s="86">
        <v>0</v>
      </c>
      <c r="L93" s="93">
        <v>0</v>
      </c>
    </row>
    <row r="94" spans="1:12" x14ac:dyDescent="0.25">
      <c r="A94" s="94">
        <v>6416</v>
      </c>
      <c r="B94" s="110" t="s">
        <v>72</v>
      </c>
      <c r="C94" s="121"/>
      <c r="D94" s="155">
        <f t="shared" si="26"/>
        <v>0</v>
      </c>
      <c r="E94" s="86">
        <v>0</v>
      </c>
      <c r="F94" s="86">
        <v>0</v>
      </c>
      <c r="G94" s="86">
        <v>0</v>
      </c>
      <c r="H94" s="86">
        <v>0</v>
      </c>
      <c r="I94" s="86">
        <v>0</v>
      </c>
      <c r="J94" s="86">
        <v>0</v>
      </c>
      <c r="K94" s="86">
        <v>0</v>
      </c>
      <c r="L94" s="93">
        <v>0</v>
      </c>
    </row>
    <row r="95" spans="1:12" ht="24" customHeight="1" x14ac:dyDescent="0.25">
      <c r="A95" s="94">
        <v>6417</v>
      </c>
      <c r="B95" s="110" t="s">
        <v>73</v>
      </c>
      <c r="C95" s="121"/>
      <c r="D95" s="155">
        <f t="shared" si="26"/>
        <v>0</v>
      </c>
      <c r="E95" s="86">
        <v>0</v>
      </c>
      <c r="F95" s="86">
        <v>0</v>
      </c>
      <c r="G95" s="86">
        <v>0</v>
      </c>
      <c r="H95" s="86">
        <v>0</v>
      </c>
      <c r="I95" s="86">
        <v>0</v>
      </c>
      <c r="J95" s="86">
        <v>0</v>
      </c>
      <c r="K95" s="86">
        <v>0</v>
      </c>
      <c r="L95" s="93">
        <v>0</v>
      </c>
    </row>
    <row r="96" spans="1:12" x14ac:dyDescent="0.25">
      <c r="A96" s="94">
        <v>6419</v>
      </c>
      <c r="B96" s="110" t="s">
        <v>74</v>
      </c>
      <c r="C96" s="121"/>
      <c r="D96" s="155">
        <f t="shared" si="26"/>
        <v>0</v>
      </c>
      <c r="E96" s="86">
        <v>0</v>
      </c>
      <c r="F96" s="86">
        <v>0</v>
      </c>
      <c r="G96" s="86">
        <v>0</v>
      </c>
      <c r="H96" s="86">
        <v>0</v>
      </c>
      <c r="I96" s="86">
        <v>0</v>
      </c>
      <c r="J96" s="86">
        <v>0</v>
      </c>
      <c r="K96" s="86">
        <v>0</v>
      </c>
      <c r="L96" s="93">
        <v>0</v>
      </c>
    </row>
    <row r="97" spans="1:12" x14ac:dyDescent="0.25">
      <c r="A97" s="88">
        <v>642</v>
      </c>
      <c r="B97" s="103" t="s">
        <v>466</v>
      </c>
      <c r="C97" s="115">
        <f t="shared" ref="C97:L97" si="27">SUM(C98+C99+C100+C101+C102+C103)</f>
        <v>0</v>
      </c>
      <c r="D97" s="147">
        <f t="shared" si="27"/>
        <v>0</v>
      </c>
      <c r="E97" s="85">
        <f t="shared" si="27"/>
        <v>0</v>
      </c>
      <c r="F97" s="85">
        <f t="shared" si="27"/>
        <v>0</v>
      </c>
      <c r="G97" s="85">
        <f t="shared" si="27"/>
        <v>0</v>
      </c>
      <c r="H97" s="85">
        <f t="shared" si="27"/>
        <v>0</v>
      </c>
      <c r="I97" s="85">
        <f t="shared" si="27"/>
        <v>0</v>
      </c>
      <c r="J97" s="85">
        <f t="shared" si="27"/>
        <v>0</v>
      </c>
      <c r="K97" s="85">
        <f t="shared" si="27"/>
        <v>0</v>
      </c>
      <c r="L97" s="89">
        <f t="shared" si="27"/>
        <v>0</v>
      </c>
    </row>
    <row r="98" spans="1:12" x14ac:dyDescent="0.25">
      <c r="A98" s="90">
        <v>6421</v>
      </c>
      <c r="B98" s="105" t="s">
        <v>75</v>
      </c>
      <c r="C98" s="119">
        <v>0</v>
      </c>
      <c r="D98" s="148">
        <v>0</v>
      </c>
      <c r="E98" s="86">
        <v>0</v>
      </c>
      <c r="F98" s="86">
        <v>0</v>
      </c>
      <c r="G98" s="86">
        <v>0</v>
      </c>
      <c r="H98" s="86">
        <v>0</v>
      </c>
      <c r="I98" s="86">
        <v>0</v>
      </c>
      <c r="J98" s="86">
        <v>0</v>
      </c>
      <c r="K98" s="86">
        <v>0</v>
      </c>
      <c r="L98" s="93">
        <v>0</v>
      </c>
    </row>
    <row r="99" spans="1:12" x14ac:dyDescent="0.25">
      <c r="A99" s="90">
        <v>6422</v>
      </c>
      <c r="B99" s="105" t="s">
        <v>76</v>
      </c>
      <c r="C99" s="119">
        <v>0</v>
      </c>
      <c r="D99" s="148">
        <v>0</v>
      </c>
      <c r="E99" s="86">
        <v>0</v>
      </c>
      <c r="F99" s="86">
        <v>0</v>
      </c>
      <c r="G99" s="86">
        <v>0</v>
      </c>
      <c r="H99" s="86">
        <v>0</v>
      </c>
      <c r="I99" s="86">
        <v>0</v>
      </c>
      <c r="J99" s="86">
        <v>0</v>
      </c>
      <c r="K99" s="86">
        <v>0</v>
      </c>
      <c r="L99" s="93">
        <v>0</v>
      </c>
    </row>
    <row r="100" spans="1:12" x14ac:dyDescent="0.25">
      <c r="A100" s="90">
        <v>6423</v>
      </c>
      <c r="B100" s="105" t="s">
        <v>77</v>
      </c>
      <c r="C100" s="119">
        <v>0</v>
      </c>
      <c r="D100" s="148">
        <v>0</v>
      </c>
      <c r="E100" s="86">
        <v>0</v>
      </c>
      <c r="F100" s="86">
        <v>0</v>
      </c>
      <c r="G100" s="86">
        <v>0</v>
      </c>
      <c r="H100" s="86">
        <v>0</v>
      </c>
      <c r="I100" s="86">
        <v>0</v>
      </c>
      <c r="J100" s="86">
        <v>0</v>
      </c>
      <c r="K100" s="86">
        <v>0</v>
      </c>
      <c r="L100" s="93">
        <v>0</v>
      </c>
    </row>
    <row r="101" spans="1:12" x14ac:dyDescent="0.25">
      <c r="A101" s="90">
        <v>6424</v>
      </c>
      <c r="B101" s="105" t="s">
        <v>78</v>
      </c>
      <c r="C101" s="119">
        <v>0</v>
      </c>
      <c r="D101" s="148">
        <v>0</v>
      </c>
      <c r="E101" s="86">
        <v>0</v>
      </c>
      <c r="F101" s="86">
        <v>0</v>
      </c>
      <c r="G101" s="86">
        <v>0</v>
      </c>
      <c r="H101" s="86">
        <v>0</v>
      </c>
      <c r="I101" s="86">
        <v>0</v>
      </c>
      <c r="J101" s="86">
        <v>0</v>
      </c>
      <c r="K101" s="86">
        <v>0</v>
      </c>
      <c r="L101" s="93">
        <v>0</v>
      </c>
    </row>
    <row r="102" spans="1:12" s="10" customFormat="1" x14ac:dyDescent="0.25">
      <c r="A102" s="94" t="s">
        <v>79</v>
      </c>
      <c r="B102" s="110" t="s">
        <v>80</v>
      </c>
      <c r="C102" s="118"/>
      <c r="D102" s="155">
        <f>+C102</f>
        <v>0</v>
      </c>
      <c r="E102" s="86">
        <v>0</v>
      </c>
      <c r="F102" s="86">
        <v>0</v>
      </c>
      <c r="G102" s="86">
        <v>0</v>
      </c>
      <c r="H102" s="86">
        <v>0</v>
      </c>
      <c r="I102" s="86">
        <v>0</v>
      </c>
      <c r="J102" s="86">
        <v>0</v>
      </c>
      <c r="K102" s="86">
        <v>0</v>
      </c>
      <c r="L102" s="93">
        <v>0</v>
      </c>
    </row>
    <row r="103" spans="1:12" x14ac:dyDescent="0.25">
      <c r="A103" s="94">
        <v>6429</v>
      </c>
      <c r="B103" s="110" t="s">
        <v>81</v>
      </c>
      <c r="C103" s="118"/>
      <c r="D103" s="155">
        <f>+C103</f>
        <v>0</v>
      </c>
      <c r="E103" s="11"/>
      <c r="F103" s="11"/>
      <c r="G103" s="11"/>
      <c r="H103" s="11"/>
      <c r="I103" s="11"/>
      <c r="J103" s="11"/>
      <c r="K103" s="11"/>
      <c r="L103" s="92"/>
    </row>
    <row r="104" spans="1:12" x14ac:dyDescent="0.25">
      <c r="A104" s="88">
        <v>643</v>
      </c>
      <c r="B104" s="103" t="s">
        <v>467</v>
      </c>
      <c r="C104" s="115">
        <f t="shared" ref="C104:L104" si="28">SUM(C105+C106+C107+C108+C109+C110+C111)</f>
        <v>0</v>
      </c>
      <c r="D104" s="147">
        <f t="shared" si="28"/>
        <v>0</v>
      </c>
      <c r="E104" s="85">
        <f t="shared" si="28"/>
        <v>0</v>
      </c>
      <c r="F104" s="85">
        <f t="shared" si="28"/>
        <v>0</v>
      </c>
      <c r="G104" s="85">
        <f t="shared" si="28"/>
        <v>0</v>
      </c>
      <c r="H104" s="85">
        <f t="shared" si="28"/>
        <v>0</v>
      </c>
      <c r="I104" s="85">
        <f t="shared" si="28"/>
        <v>0</v>
      </c>
      <c r="J104" s="85">
        <f t="shared" si="28"/>
        <v>0</v>
      </c>
      <c r="K104" s="85">
        <f t="shared" si="28"/>
        <v>0</v>
      </c>
      <c r="L104" s="89">
        <f t="shared" si="28"/>
        <v>0</v>
      </c>
    </row>
    <row r="105" spans="1:12" ht="24" customHeight="1" x14ac:dyDescent="0.25">
      <c r="A105" s="90">
        <v>6431</v>
      </c>
      <c r="B105" s="105" t="s">
        <v>82</v>
      </c>
      <c r="C105" s="119">
        <v>0</v>
      </c>
      <c r="D105" s="148">
        <v>0</v>
      </c>
      <c r="E105" s="86">
        <v>0</v>
      </c>
      <c r="F105" s="86">
        <v>0</v>
      </c>
      <c r="G105" s="86">
        <v>0</v>
      </c>
      <c r="H105" s="86">
        <v>0</v>
      </c>
      <c r="I105" s="86">
        <v>0</v>
      </c>
      <c r="J105" s="86">
        <v>0</v>
      </c>
      <c r="K105" s="86">
        <v>0</v>
      </c>
      <c r="L105" s="93">
        <v>0</v>
      </c>
    </row>
    <row r="106" spans="1:12" ht="24" customHeight="1" x14ac:dyDescent="0.25">
      <c r="A106" s="94">
        <v>6432</v>
      </c>
      <c r="B106" s="177" t="s">
        <v>83</v>
      </c>
      <c r="C106" s="118"/>
      <c r="D106" s="155">
        <f>+C106</f>
        <v>0</v>
      </c>
      <c r="E106" s="11"/>
      <c r="F106" s="11"/>
      <c r="G106" s="11"/>
      <c r="H106" s="11"/>
      <c r="I106" s="11"/>
      <c r="J106" s="11"/>
      <c r="K106" s="11"/>
      <c r="L106" s="92"/>
    </row>
    <row r="107" spans="1:12" ht="24" customHeight="1" x14ac:dyDescent="0.25">
      <c r="A107" s="90">
        <v>6433</v>
      </c>
      <c r="B107" s="107" t="s">
        <v>84</v>
      </c>
      <c r="C107" s="117">
        <v>0</v>
      </c>
      <c r="D107" s="148">
        <v>0</v>
      </c>
      <c r="E107" s="86">
        <v>0</v>
      </c>
      <c r="F107" s="86">
        <v>0</v>
      </c>
      <c r="G107" s="86">
        <v>0</v>
      </c>
      <c r="H107" s="86">
        <v>0</v>
      </c>
      <c r="I107" s="86">
        <v>0</v>
      </c>
      <c r="J107" s="86">
        <v>0</v>
      </c>
      <c r="K107" s="86">
        <v>0</v>
      </c>
      <c r="L107" s="93">
        <v>0</v>
      </c>
    </row>
    <row r="108" spans="1:12" x14ac:dyDescent="0.25">
      <c r="A108" s="90">
        <v>6434</v>
      </c>
      <c r="B108" s="105" t="s">
        <v>85</v>
      </c>
      <c r="C108" s="117">
        <v>0</v>
      </c>
      <c r="D108" s="148">
        <v>0</v>
      </c>
      <c r="E108" s="86">
        <v>0</v>
      </c>
      <c r="F108" s="86">
        <v>0</v>
      </c>
      <c r="G108" s="86">
        <v>0</v>
      </c>
      <c r="H108" s="86">
        <v>0</v>
      </c>
      <c r="I108" s="86">
        <v>0</v>
      </c>
      <c r="J108" s="86">
        <v>0</v>
      </c>
      <c r="K108" s="86">
        <v>0</v>
      </c>
      <c r="L108" s="93">
        <v>0</v>
      </c>
    </row>
    <row r="109" spans="1:12" ht="24" customHeight="1" x14ac:dyDescent="0.25">
      <c r="A109" s="90">
        <v>6435</v>
      </c>
      <c r="B109" s="107" t="s">
        <v>86</v>
      </c>
      <c r="C109" s="117">
        <v>0</v>
      </c>
      <c r="D109" s="148">
        <v>0</v>
      </c>
      <c r="E109" s="86">
        <v>0</v>
      </c>
      <c r="F109" s="86">
        <v>0</v>
      </c>
      <c r="G109" s="86">
        <v>0</v>
      </c>
      <c r="H109" s="86">
        <v>0</v>
      </c>
      <c r="I109" s="86">
        <v>0</v>
      </c>
      <c r="J109" s="86">
        <v>0</v>
      </c>
      <c r="K109" s="86">
        <v>0</v>
      </c>
      <c r="L109" s="93">
        <v>0</v>
      </c>
    </row>
    <row r="110" spans="1:12" ht="24" customHeight="1" x14ac:dyDescent="0.25">
      <c r="A110" s="90">
        <v>6436</v>
      </c>
      <c r="B110" s="107" t="s">
        <v>87</v>
      </c>
      <c r="C110" s="117">
        <v>0</v>
      </c>
      <c r="D110" s="148">
        <v>0</v>
      </c>
      <c r="E110" s="86">
        <v>0</v>
      </c>
      <c r="F110" s="86">
        <v>0</v>
      </c>
      <c r="G110" s="86">
        <v>0</v>
      </c>
      <c r="H110" s="86">
        <v>0</v>
      </c>
      <c r="I110" s="86">
        <v>0</v>
      </c>
      <c r="J110" s="86">
        <v>0</v>
      </c>
      <c r="K110" s="86">
        <v>0</v>
      </c>
      <c r="L110" s="93">
        <v>0</v>
      </c>
    </row>
    <row r="111" spans="1:12" x14ac:dyDescent="0.25">
      <c r="A111" s="90">
        <v>6437</v>
      </c>
      <c r="B111" s="105" t="s">
        <v>88</v>
      </c>
      <c r="C111" s="117">
        <v>0</v>
      </c>
      <c r="D111" s="148">
        <v>0</v>
      </c>
      <c r="E111" s="86">
        <v>0</v>
      </c>
      <c r="F111" s="86">
        <v>0</v>
      </c>
      <c r="G111" s="86">
        <v>0</v>
      </c>
      <c r="H111" s="86">
        <v>0</v>
      </c>
      <c r="I111" s="86">
        <v>0</v>
      </c>
      <c r="J111" s="86">
        <v>0</v>
      </c>
      <c r="K111" s="86">
        <v>0</v>
      </c>
      <c r="L111" s="93">
        <v>0</v>
      </c>
    </row>
    <row r="112" spans="1:12" s="10" customFormat="1" x14ac:dyDescent="0.25">
      <c r="A112" s="88" t="s">
        <v>89</v>
      </c>
      <c r="B112" s="103" t="s">
        <v>468</v>
      </c>
      <c r="C112" s="115">
        <f t="shared" ref="C112:L112" si="29">SUM(C113:C118)</f>
        <v>0</v>
      </c>
      <c r="D112" s="147">
        <f t="shared" si="29"/>
        <v>0</v>
      </c>
      <c r="E112" s="85">
        <f t="shared" si="29"/>
        <v>0</v>
      </c>
      <c r="F112" s="85">
        <f t="shared" si="29"/>
        <v>0</v>
      </c>
      <c r="G112" s="85">
        <f t="shared" si="29"/>
        <v>0</v>
      </c>
      <c r="H112" s="85">
        <f>SUM(H113:H118)</f>
        <v>0</v>
      </c>
      <c r="I112" s="85">
        <f>SUM(I113:I118)</f>
        <v>0</v>
      </c>
      <c r="J112" s="85">
        <f t="shared" si="29"/>
        <v>0</v>
      </c>
      <c r="K112" s="85">
        <f t="shared" si="29"/>
        <v>0</v>
      </c>
      <c r="L112" s="89">
        <f t="shared" si="29"/>
        <v>0</v>
      </c>
    </row>
    <row r="113" spans="1:12" s="10" customFormat="1" ht="24" customHeight="1" x14ac:dyDescent="0.25">
      <c r="A113" s="90" t="s">
        <v>90</v>
      </c>
      <c r="B113" s="105" t="s">
        <v>91</v>
      </c>
      <c r="C113" s="117">
        <v>0</v>
      </c>
      <c r="D113" s="148">
        <v>0</v>
      </c>
      <c r="E113" s="86">
        <v>0</v>
      </c>
      <c r="F113" s="86">
        <v>0</v>
      </c>
      <c r="G113" s="86">
        <v>0</v>
      </c>
      <c r="H113" s="86">
        <v>0</v>
      </c>
      <c r="I113" s="86">
        <v>0</v>
      </c>
      <c r="J113" s="86">
        <v>0</v>
      </c>
      <c r="K113" s="86">
        <v>0</v>
      </c>
      <c r="L113" s="93">
        <v>0</v>
      </c>
    </row>
    <row r="114" spans="1:12" s="10" customFormat="1" ht="24" customHeight="1" x14ac:dyDescent="0.25">
      <c r="A114" s="90" t="s">
        <v>92</v>
      </c>
      <c r="B114" s="105" t="s">
        <v>93</v>
      </c>
      <c r="C114" s="117">
        <v>0</v>
      </c>
      <c r="D114" s="148">
        <v>0</v>
      </c>
      <c r="E114" s="86">
        <v>0</v>
      </c>
      <c r="F114" s="86">
        <v>0</v>
      </c>
      <c r="G114" s="86">
        <v>0</v>
      </c>
      <c r="H114" s="86">
        <v>0</v>
      </c>
      <c r="I114" s="86">
        <v>0</v>
      </c>
      <c r="J114" s="86">
        <v>0</v>
      </c>
      <c r="K114" s="86">
        <v>0</v>
      </c>
      <c r="L114" s="93">
        <v>0</v>
      </c>
    </row>
    <row r="115" spans="1:12" s="10" customFormat="1" ht="24" customHeight="1" x14ac:dyDescent="0.25">
      <c r="A115" s="90" t="s">
        <v>94</v>
      </c>
      <c r="B115" s="105" t="s">
        <v>95</v>
      </c>
      <c r="C115" s="117">
        <v>0</v>
      </c>
      <c r="D115" s="148">
        <v>0</v>
      </c>
      <c r="E115" s="86">
        <v>0</v>
      </c>
      <c r="F115" s="86">
        <v>0</v>
      </c>
      <c r="G115" s="86">
        <v>0</v>
      </c>
      <c r="H115" s="86">
        <v>0</v>
      </c>
      <c r="I115" s="86">
        <v>0</v>
      </c>
      <c r="J115" s="86">
        <v>0</v>
      </c>
      <c r="K115" s="86">
        <v>0</v>
      </c>
      <c r="L115" s="93">
        <v>0</v>
      </c>
    </row>
    <row r="116" spans="1:12" s="10" customFormat="1" ht="24" customHeight="1" x14ac:dyDescent="0.25">
      <c r="A116" s="90" t="s">
        <v>96</v>
      </c>
      <c r="B116" s="105" t="s">
        <v>97</v>
      </c>
      <c r="C116" s="117">
        <v>0</v>
      </c>
      <c r="D116" s="148">
        <v>0</v>
      </c>
      <c r="E116" s="86">
        <v>0</v>
      </c>
      <c r="F116" s="86">
        <v>0</v>
      </c>
      <c r="G116" s="86">
        <v>0</v>
      </c>
      <c r="H116" s="86">
        <v>0</v>
      </c>
      <c r="I116" s="86">
        <v>0</v>
      </c>
      <c r="J116" s="86">
        <v>0</v>
      </c>
      <c r="K116" s="86">
        <v>0</v>
      </c>
      <c r="L116" s="93">
        <v>0</v>
      </c>
    </row>
    <row r="117" spans="1:12" s="10" customFormat="1" ht="24" customHeight="1" x14ac:dyDescent="0.25">
      <c r="A117" s="90" t="s">
        <v>98</v>
      </c>
      <c r="B117" s="105" t="s">
        <v>99</v>
      </c>
      <c r="C117" s="117">
        <v>0</v>
      </c>
      <c r="D117" s="148">
        <v>0</v>
      </c>
      <c r="E117" s="86">
        <v>0</v>
      </c>
      <c r="F117" s="86">
        <v>0</v>
      </c>
      <c r="G117" s="86">
        <v>0</v>
      </c>
      <c r="H117" s="86">
        <v>0</v>
      </c>
      <c r="I117" s="86">
        <v>0</v>
      </c>
      <c r="J117" s="86">
        <v>0</v>
      </c>
      <c r="K117" s="86">
        <v>0</v>
      </c>
      <c r="L117" s="93">
        <v>0</v>
      </c>
    </row>
    <row r="118" spans="1:12" s="10" customFormat="1" ht="24" customHeight="1" x14ac:dyDescent="0.25">
      <c r="A118" s="90" t="s">
        <v>100</v>
      </c>
      <c r="B118" s="105" t="s">
        <v>101</v>
      </c>
      <c r="C118" s="117">
        <v>0</v>
      </c>
      <c r="D118" s="148">
        <v>0</v>
      </c>
      <c r="E118" s="86">
        <v>0</v>
      </c>
      <c r="F118" s="86">
        <v>0</v>
      </c>
      <c r="G118" s="86">
        <v>0</v>
      </c>
      <c r="H118" s="86">
        <v>0</v>
      </c>
      <c r="I118" s="86">
        <v>0</v>
      </c>
      <c r="J118" s="86">
        <v>0</v>
      </c>
      <c r="K118" s="86">
        <v>0</v>
      </c>
      <c r="L118" s="93">
        <v>0</v>
      </c>
    </row>
    <row r="119" spans="1:12" ht="24" customHeight="1" x14ac:dyDescent="0.25">
      <c r="A119" s="88">
        <v>65</v>
      </c>
      <c r="B119" s="103" t="s">
        <v>584</v>
      </c>
      <c r="C119" s="115">
        <f t="shared" ref="C119:L119" si="30">C120+C125+C133</f>
        <v>19868580</v>
      </c>
      <c r="D119" s="147">
        <f t="shared" si="30"/>
        <v>0</v>
      </c>
      <c r="E119" s="85">
        <f t="shared" si="30"/>
        <v>19868580</v>
      </c>
      <c r="F119" s="85">
        <f t="shared" si="30"/>
        <v>0</v>
      </c>
      <c r="G119" s="85">
        <f t="shared" si="30"/>
        <v>0</v>
      </c>
      <c r="H119" s="85">
        <f t="shared" si="30"/>
        <v>0</v>
      </c>
      <c r="I119" s="85">
        <f t="shared" si="30"/>
        <v>0</v>
      </c>
      <c r="J119" s="85">
        <f t="shared" si="30"/>
        <v>0</v>
      </c>
      <c r="K119" s="85">
        <f t="shared" si="30"/>
        <v>0</v>
      </c>
      <c r="L119" s="89">
        <f t="shared" si="30"/>
        <v>0</v>
      </c>
    </row>
    <row r="120" spans="1:12" x14ac:dyDescent="0.25">
      <c r="A120" s="88">
        <v>651</v>
      </c>
      <c r="B120" s="103" t="s">
        <v>469</v>
      </c>
      <c r="C120" s="115">
        <f t="shared" ref="C120:L120" si="31">SUM(C121:C124)</f>
        <v>0</v>
      </c>
      <c r="D120" s="147">
        <f t="shared" si="31"/>
        <v>0</v>
      </c>
      <c r="E120" s="85">
        <f t="shared" si="31"/>
        <v>0</v>
      </c>
      <c r="F120" s="85">
        <f t="shared" si="31"/>
        <v>0</v>
      </c>
      <c r="G120" s="85">
        <f t="shared" si="31"/>
        <v>0</v>
      </c>
      <c r="H120" s="85">
        <f>SUM(H121:H124)</f>
        <v>0</v>
      </c>
      <c r="I120" s="85">
        <f>SUM(I121:I124)</f>
        <v>0</v>
      </c>
      <c r="J120" s="85">
        <f t="shared" si="31"/>
        <v>0</v>
      </c>
      <c r="K120" s="85">
        <f t="shared" si="31"/>
        <v>0</v>
      </c>
      <c r="L120" s="89">
        <f t="shared" si="31"/>
        <v>0</v>
      </c>
    </row>
    <row r="121" spans="1:12" x14ac:dyDescent="0.25">
      <c r="A121" s="90">
        <v>6511</v>
      </c>
      <c r="B121" s="105" t="s">
        <v>102</v>
      </c>
      <c r="C121" s="117">
        <v>0</v>
      </c>
      <c r="D121" s="148">
        <v>0</v>
      </c>
      <c r="E121" s="86">
        <v>0</v>
      </c>
      <c r="F121" s="86">
        <v>0</v>
      </c>
      <c r="G121" s="86">
        <v>0</v>
      </c>
      <c r="H121" s="86">
        <v>0</v>
      </c>
      <c r="I121" s="86">
        <v>0</v>
      </c>
      <c r="J121" s="86">
        <v>0</v>
      </c>
      <c r="K121" s="86">
        <v>0</v>
      </c>
      <c r="L121" s="93">
        <v>0</v>
      </c>
    </row>
    <row r="122" spans="1:12" x14ac:dyDescent="0.25">
      <c r="A122" s="90">
        <v>6512</v>
      </c>
      <c r="B122" s="105" t="s">
        <v>103</v>
      </c>
      <c r="C122" s="117">
        <v>0</v>
      </c>
      <c r="D122" s="148">
        <v>0</v>
      </c>
      <c r="E122" s="86">
        <v>0</v>
      </c>
      <c r="F122" s="86">
        <v>0</v>
      </c>
      <c r="G122" s="86">
        <v>0</v>
      </c>
      <c r="H122" s="86">
        <v>0</v>
      </c>
      <c r="I122" s="86">
        <v>0</v>
      </c>
      <c r="J122" s="86">
        <v>0</v>
      </c>
      <c r="K122" s="86">
        <v>0</v>
      </c>
      <c r="L122" s="93">
        <v>0</v>
      </c>
    </row>
    <row r="123" spans="1:12" x14ac:dyDescent="0.25">
      <c r="A123" s="90">
        <v>6513</v>
      </c>
      <c r="B123" s="105" t="s">
        <v>104</v>
      </c>
      <c r="C123" s="117">
        <v>0</v>
      </c>
      <c r="D123" s="148">
        <v>0</v>
      </c>
      <c r="E123" s="86">
        <v>0</v>
      </c>
      <c r="F123" s="86">
        <v>0</v>
      </c>
      <c r="G123" s="86">
        <v>0</v>
      </c>
      <c r="H123" s="86">
        <v>0</v>
      </c>
      <c r="I123" s="86">
        <v>0</v>
      </c>
      <c r="J123" s="86">
        <v>0</v>
      </c>
      <c r="K123" s="86">
        <v>0</v>
      </c>
      <c r="L123" s="93">
        <v>0</v>
      </c>
    </row>
    <row r="124" spans="1:12" x14ac:dyDescent="0.25">
      <c r="A124" s="94">
        <v>6514</v>
      </c>
      <c r="B124" s="110" t="s">
        <v>105</v>
      </c>
      <c r="C124" s="118"/>
      <c r="D124" s="149"/>
      <c r="E124" s="14">
        <f>+C124</f>
        <v>0</v>
      </c>
      <c r="F124" s="11"/>
      <c r="G124" s="11"/>
      <c r="H124" s="11"/>
      <c r="I124" s="11"/>
      <c r="J124" s="11"/>
      <c r="K124" s="11"/>
      <c r="L124" s="92"/>
    </row>
    <row r="125" spans="1:12" x14ac:dyDescent="0.25">
      <c r="A125" s="88">
        <v>652</v>
      </c>
      <c r="B125" s="103" t="s">
        <v>470</v>
      </c>
      <c r="C125" s="115">
        <f t="shared" ref="C125:L125" si="32">SUM(C126+C127+C128+C129+C130+C131+C132)</f>
        <v>19868580</v>
      </c>
      <c r="D125" s="147">
        <f t="shared" si="32"/>
        <v>0</v>
      </c>
      <c r="E125" s="85">
        <f t="shared" si="32"/>
        <v>19868580</v>
      </c>
      <c r="F125" s="85">
        <f t="shared" si="32"/>
        <v>0</v>
      </c>
      <c r="G125" s="85">
        <f t="shared" si="32"/>
        <v>0</v>
      </c>
      <c r="H125" s="85">
        <f t="shared" si="32"/>
        <v>0</v>
      </c>
      <c r="I125" s="85">
        <f t="shared" si="32"/>
        <v>0</v>
      </c>
      <c r="J125" s="85">
        <f t="shared" si="32"/>
        <v>0</v>
      </c>
      <c r="K125" s="85">
        <f t="shared" si="32"/>
        <v>0</v>
      </c>
      <c r="L125" s="89">
        <f t="shared" si="32"/>
        <v>0</v>
      </c>
    </row>
    <row r="126" spans="1:12" x14ac:dyDescent="0.25">
      <c r="A126" s="94">
        <v>6521</v>
      </c>
      <c r="B126" s="110" t="s">
        <v>106</v>
      </c>
      <c r="C126" s="118"/>
      <c r="D126" s="149"/>
      <c r="E126" s="14">
        <f>+C126</f>
        <v>0</v>
      </c>
      <c r="F126" s="11"/>
      <c r="G126" s="11"/>
      <c r="H126" s="11"/>
      <c r="I126" s="11"/>
      <c r="J126" s="11"/>
      <c r="K126" s="11"/>
      <c r="L126" s="92"/>
    </row>
    <row r="127" spans="1:12" x14ac:dyDescent="0.25">
      <c r="A127" s="90">
        <v>6522</v>
      </c>
      <c r="B127" s="105" t="s">
        <v>107</v>
      </c>
      <c r="C127" s="117">
        <v>0</v>
      </c>
      <c r="D127" s="148">
        <v>0</v>
      </c>
      <c r="E127" s="86">
        <v>0</v>
      </c>
      <c r="F127" s="86">
        <v>0</v>
      </c>
      <c r="G127" s="86">
        <v>0</v>
      </c>
      <c r="H127" s="86">
        <v>0</v>
      </c>
      <c r="I127" s="86">
        <v>0</v>
      </c>
      <c r="J127" s="86">
        <v>0</v>
      </c>
      <c r="K127" s="86">
        <v>0</v>
      </c>
      <c r="L127" s="93">
        <v>0</v>
      </c>
    </row>
    <row r="128" spans="1:12" x14ac:dyDescent="0.25">
      <c r="A128" s="90">
        <v>6524</v>
      </c>
      <c r="B128" s="105" t="s">
        <v>108</v>
      </c>
      <c r="C128" s="117">
        <v>0</v>
      </c>
      <c r="D128" s="148">
        <v>0</v>
      </c>
      <c r="E128" s="86">
        <v>0</v>
      </c>
      <c r="F128" s="86">
        <v>0</v>
      </c>
      <c r="G128" s="86">
        <v>0</v>
      </c>
      <c r="H128" s="86">
        <v>0</v>
      </c>
      <c r="I128" s="86">
        <v>0</v>
      </c>
      <c r="J128" s="86">
        <v>0</v>
      </c>
      <c r="K128" s="86">
        <v>0</v>
      </c>
      <c r="L128" s="93">
        <v>0</v>
      </c>
    </row>
    <row r="129" spans="1:12" x14ac:dyDescent="0.25">
      <c r="A129" s="90">
        <v>6525</v>
      </c>
      <c r="B129" s="105" t="s">
        <v>109</v>
      </c>
      <c r="C129" s="117">
        <v>0</v>
      </c>
      <c r="D129" s="148">
        <v>0</v>
      </c>
      <c r="E129" s="86">
        <v>0</v>
      </c>
      <c r="F129" s="86">
        <v>0</v>
      </c>
      <c r="G129" s="86">
        <v>0</v>
      </c>
      <c r="H129" s="86">
        <v>0</v>
      </c>
      <c r="I129" s="86">
        <v>0</v>
      </c>
      <c r="J129" s="86">
        <v>0</v>
      </c>
      <c r="K129" s="86">
        <v>0</v>
      </c>
      <c r="L129" s="93">
        <v>0</v>
      </c>
    </row>
    <row r="130" spans="1:12" x14ac:dyDescent="0.25">
      <c r="A130" s="94">
        <v>6526</v>
      </c>
      <c r="B130" s="110" t="s">
        <v>110</v>
      </c>
      <c r="C130" s="118">
        <v>19868580</v>
      </c>
      <c r="D130" s="149"/>
      <c r="E130" s="14">
        <f>+C130</f>
        <v>19868580</v>
      </c>
      <c r="F130" s="11"/>
      <c r="G130" s="11"/>
      <c r="H130" s="11"/>
      <c r="I130" s="11"/>
      <c r="J130" s="11"/>
      <c r="K130" s="11"/>
      <c r="L130" s="92"/>
    </row>
    <row r="131" spans="1:12" x14ac:dyDescent="0.25">
      <c r="A131" s="94">
        <v>6527</v>
      </c>
      <c r="B131" s="110" t="s">
        <v>111</v>
      </c>
      <c r="C131" s="121"/>
      <c r="D131" s="149"/>
      <c r="E131" s="14">
        <f>+C131</f>
        <v>0</v>
      </c>
      <c r="F131" s="11"/>
      <c r="G131" s="11"/>
      <c r="H131" s="11"/>
      <c r="I131" s="11"/>
      <c r="J131" s="11"/>
      <c r="K131" s="11"/>
      <c r="L131" s="92"/>
    </row>
    <row r="132" spans="1:12" s="10" customFormat="1" x14ac:dyDescent="0.25">
      <c r="A132" s="90" t="s">
        <v>112</v>
      </c>
      <c r="B132" s="108" t="s">
        <v>113</v>
      </c>
      <c r="C132" s="117">
        <v>0</v>
      </c>
      <c r="D132" s="148">
        <v>0</v>
      </c>
      <c r="E132" s="86">
        <v>0</v>
      </c>
      <c r="F132" s="86">
        <v>0</v>
      </c>
      <c r="G132" s="86">
        <v>0</v>
      </c>
      <c r="H132" s="86">
        <v>0</v>
      </c>
      <c r="I132" s="86">
        <v>0</v>
      </c>
      <c r="J132" s="86">
        <v>0</v>
      </c>
      <c r="K132" s="86">
        <v>0</v>
      </c>
      <c r="L132" s="93">
        <v>0</v>
      </c>
    </row>
    <row r="133" spans="1:12" x14ac:dyDescent="0.25">
      <c r="A133" s="88">
        <v>653</v>
      </c>
      <c r="B133" s="103" t="s">
        <v>471</v>
      </c>
      <c r="C133" s="115">
        <f t="shared" ref="C133:L133" si="33">SUM(C134:C136)</f>
        <v>0</v>
      </c>
      <c r="D133" s="147">
        <f t="shared" si="33"/>
        <v>0</v>
      </c>
      <c r="E133" s="85">
        <f t="shared" si="33"/>
        <v>0</v>
      </c>
      <c r="F133" s="85">
        <f t="shared" si="33"/>
        <v>0</v>
      </c>
      <c r="G133" s="85">
        <f t="shared" si="33"/>
        <v>0</v>
      </c>
      <c r="H133" s="85">
        <f>SUM(H134:H136)</f>
        <v>0</v>
      </c>
      <c r="I133" s="85">
        <f>SUM(I134:I136)</f>
        <v>0</v>
      </c>
      <c r="J133" s="85">
        <f t="shared" si="33"/>
        <v>0</v>
      </c>
      <c r="K133" s="85">
        <f t="shared" si="33"/>
        <v>0</v>
      </c>
      <c r="L133" s="89">
        <f t="shared" si="33"/>
        <v>0</v>
      </c>
    </row>
    <row r="134" spans="1:12" x14ac:dyDescent="0.25">
      <c r="A134" s="90">
        <v>6531</v>
      </c>
      <c r="B134" s="105" t="s">
        <v>114</v>
      </c>
      <c r="C134" s="117">
        <v>0</v>
      </c>
      <c r="D134" s="148">
        <v>0</v>
      </c>
      <c r="E134" s="86">
        <v>0</v>
      </c>
      <c r="F134" s="86">
        <v>0</v>
      </c>
      <c r="G134" s="86">
        <v>0</v>
      </c>
      <c r="H134" s="86">
        <v>0</v>
      </c>
      <c r="I134" s="86">
        <v>0</v>
      </c>
      <c r="J134" s="86">
        <v>0</v>
      </c>
      <c r="K134" s="86">
        <v>0</v>
      </c>
      <c r="L134" s="93">
        <v>0</v>
      </c>
    </row>
    <row r="135" spans="1:12" x14ac:dyDescent="0.25">
      <c r="A135" s="90">
        <v>6532</v>
      </c>
      <c r="B135" s="105" t="s">
        <v>115</v>
      </c>
      <c r="C135" s="117">
        <v>0</v>
      </c>
      <c r="D135" s="148">
        <v>0</v>
      </c>
      <c r="E135" s="86">
        <v>0</v>
      </c>
      <c r="F135" s="86">
        <v>0</v>
      </c>
      <c r="G135" s="86">
        <v>0</v>
      </c>
      <c r="H135" s="86">
        <v>0</v>
      </c>
      <c r="I135" s="86">
        <v>0</v>
      </c>
      <c r="J135" s="86">
        <v>0</v>
      </c>
      <c r="K135" s="86">
        <v>0</v>
      </c>
      <c r="L135" s="93">
        <v>0</v>
      </c>
    </row>
    <row r="136" spans="1:12" x14ac:dyDescent="0.25">
      <c r="A136" s="90">
        <v>6533</v>
      </c>
      <c r="B136" s="105" t="s">
        <v>116</v>
      </c>
      <c r="C136" s="117">
        <v>0</v>
      </c>
      <c r="D136" s="148">
        <v>0</v>
      </c>
      <c r="E136" s="86">
        <v>0</v>
      </c>
      <c r="F136" s="86">
        <v>0</v>
      </c>
      <c r="G136" s="86">
        <v>0</v>
      </c>
      <c r="H136" s="86">
        <v>0</v>
      </c>
      <c r="I136" s="86">
        <v>0</v>
      </c>
      <c r="J136" s="86">
        <v>0</v>
      </c>
      <c r="K136" s="86">
        <v>0</v>
      </c>
      <c r="L136" s="93">
        <v>0</v>
      </c>
    </row>
    <row r="137" spans="1:12" x14ac:dyDescent="0.25">
      <c r="A137" s="88">
        <v>66</v>
      </c>
      <c r="B137" s="109" t="s">
        <v>472</v>
      </c>
      <c r="C137" s="115">
        <f t="shared" ref="C137:L137" si="34">C138+C141</f>
        <v>1197990</v>
      </c>
      <c r="D137" s="147">
        <f t="shared" si="34"/>
        <v>1197990</v>
      </c>
      <c r="E137" s="85">
        <f t="shared" si="34"/>
        <v>0</v>
      </c>
      <c r="F137" s="85">
        <f t="shared" si="34"/>
        <v>0</v>
      </c>
      <c r="G137" s="85">
        <f t="shared" si="34"/>
        <v>0</v>
      </c>
      <c r="H137" s="85">
        <f t="shared" si="34"/>
        <v>0</v>
      </c>
      <c r="I137" s="85">
        <f t="shared" si="34"/>
        <v>0</v>
      </c>
      <c r="J137" s="85">
        <f t="shared" si="34"/>
        <v>0</v>
      </c>
      <c r="K137" s="85">
        <f t="shared" si="34"/>
        <v>0</v>
      </c>
      <c r="L137" s="89">
        <f t="shared" si="34"/>
        <v>0</v>
      </c>
    </row>
    <row r="138" spans="1:12" x14ac:dyDescent="0.25">
      <c r="A138" s="88">
        <v>661</v>
      </c>
      <c r="B138" s="103" t="s">
        <v>473</v>
      </c>
      <c r="C138" s="115">
        <f t="shared" ref="C138:L138" si="35">SUM(C139+C140)</f>
        <v>1197990</v>
      </c>
      <c r="D138" s="147">
        <f t="shared" si="35"/>
        <v>1197990</v>
      </c>
      <c r="E138" s="85">
        <f t="shared" si="35"/>
        <v>0</v>
      </c>
      <c r="F138" s="85">
        <f t="shared" si="35"/>
        <v>0</v>
      </c>
      <c r="G138" s="85">
        <f t="shared" si="35"/>
        <v>0</v>
      </c>
      <c r="H138" s="85">
        <f t="shared" si="35"/>
        <v>0</v>
      </c>
      <c r="I138" s="85">
        <f t="shared" si="35"/>
        <v>0</v>
      </c>
      <c r="J138" s="85">
        <f t="shared" si="35"/>
        <v>0</v>
      </c>
      <c r="K138" s="85">
        <f t="shared" si="35"/>
        <v>0</v>
      </c>
      <c r="L138" s="89">
        <f t="shared" si="35"/>
        <v>0</v>
      </c>
    </row>
    <row r="139" spans="1:12" x14ac:dyDescent="0.25">
      <c r="A139" s="94">
        <v>6614</v>
      </c>
      <c r="B139" s="110" t="s">
        <v>117</v>
      </c>
      <c r="C139" s="118">
        <v>54039</v>
      </c>
      <c r="D139" s="155">
        <f>+C139</f>
        <v>54039</v>
      </c>
      <c r="E139" s="11"/>
      <c r="F139" s="11"/>
      <c r="G139" s="11"/>
      <c r="H139" s="11"/>
      <c r="I139" s="11"/>
      <c r="J139" s="11"/>
      <c r="K139" s="11"/>
      <c r="L139" s="92"/>
    </row>
    <row r="140" spans="1:12" x14ac:dyDescent="0.25">
      <c r="A140" s="94">
        <v>6615</v>
      </c>
      <c r="B140" s="110" t="s">
        <v>118</v>
      </c>
      <c r="C140" s="118">
        <v>1143951</v>
      </c>
      <c r="D140" s="155">
        <f>+C140</f>
        <v>1143951</v>
      </c>
      <c r="E140" s="11"/>
      <c r="F140" s="11"/>
      <c r="G140" s="11"/>
      <c r="H140" s="11"/>
      <c r="I140" s="11"/>
      <c r="J140" s="11"/>
      <c r="K140" s="11"/>
      <c r="L140" s="92"/>
    </row>
    <row r="141" spans="1:12" x14ac:dyDescent="0.25">
      <c r="A141" s="88">
        <v>663</v>
      </c>
      <c r="B141" s="104" t="s">
        <v>474</v>
      </c>
      <c r="C141" s="115">
        <f t="shared" ref="C141:L141" si="36">SUM(C142+C143)</f>
        <v>0</v>
      </c>
      <c r="D141" s="147">
        <f t="shared" si="36"/>
        <v>0</v>
      </c>
      <c r="E141" s="85">
        <f t="shared" si="36"/>
        <v>0</v>
      </c>
      <c r="F141" s="85">
        <f t="shared" si="36"/>
        <v>0</v>
      </c>
      <c r="G141" s="85">
        <f t="shared" si="36"/>
        <v>0</v>
      </c>
      <c r="H141" s="85">
        <f t="shared" si="36"/>
        <v>0</v>
      </c>
      <c r="I141" s="85">
        <f t="shared" si="36"/>
        <v>0</v>
      </c>
      <c r="J141" s="85">
        <f t="shared" si="36"/>
        <v>0</v>
      </c>
      <c r="K141" s="85">
        <f t="shared" si="36"/>
        <v>0</v>
      </c>
      <c r="L141" s="89">
        <f t="shared" si="36"/>
        <v>0</v>
      </c>
    </row>
    <row r="142" spans="1:12" x14ac:dyDescent="0.25">
      <c r="A142" s="94">
        <v>6631</v>
      </c>
      <c r="B142" s="110" t="s">
        <v>119</v>
      </c>
      <c r="C142" s="121"/>
      <c r="D142" s="149"/>
      <c r="E142" s="11"/>
      <c r="F142" s="11"/>
      <c r="G142" s="11"/>
      <c r="H142" s="11"/>
      <c r="I142" s="11"/>
      <c r="J142" s="14">
        <f>+C142</f>
        <v>0</v>
      </c>
      <c r="K142" s="11"/>
      <c r="L142" s="92"/>
    </row>
    <row r="143" spans="1:12" x14ac:dyDescent="0.25">
      <c r="A143" s="94">
        <v>6632</v>
      </c>
      <c r="B143" s="178" t="s">
        <v>120</v>
      </c>
      <c r="C143" s="118"/>
      <c r="D143" s="149"/>
      <c r="E143" s="11"/>
      <c r="F143" s="11"/>
      <c r="G143" s="11"/>
      <c r="H143" s="11"/>
      <c r="I143" s="11"/>
      <c r="J143" s="14">
        <f>+C143</f>
        <v>0</v>
      </c>
      <c r="K143" s="11"/>
      <c r="L143" s="92"/>
    </row>
    <row r="144" spans="1:12" x14ac:dyDescent="0.25">
      <c r="A144" s="88">
        <v>67</v>
      </c>
      <c r="B144" s="103" t="s">
        <v>475</v>
      </c>
      <c r="C144" s="115">
        <f t="shared" ref="C144:L144" si="37">C145+C149</f>
        <v>25739898</v>
      </c>
      <c r="D144" s="147">
        <f t="shared" si="37"/>
        <v>0</v>
      </c>
      <c r="E144" s="85">
        <f t="shared" si="37"/>
        <v>0</v>
      </c>
      <c r="F144" s="85">
        <f t="shared" si="37"/>
        <v>0</v>
      </c>
      <c r="G144" s="85">
        <f t="shared" si="37"/>
        <v>0</v>
      </c>
      <c r="H144" s="85">
        <f t="shared" si="37"/>
        <v>0</v>
      </c>
      <c r="I144" s="85">
        <f t="shared" si="37"/>
        <v>0</v>
      </c>
      <c r="J144" s="85">
        <f t="shared" si="37"/>
        <v>0</v>
      </c>
      <c r="K144" s="85">
        <f t="shared" si="37"/>
        <v>0</v>
      </c>
      <c r="L144" s="89">
        <f t="shared" si="37"/>
        <v>0</v>
      </c>
    </row>
    <row r="145" spans="1:12" ht="24" customHeight="1" x14ac:dyDescent="0.25">
      <c r="A145" s="88">
        <v>671</v>
      </c>
      <c r="B145" s="109" t="s">
        <v>585</v>
      </c>
      <c r="C145" s="115">
        <f t="shared" ref="C145:L145" si="38">SUM(C146+C147+C148)</f>
        <v>25739898</v>
      </c>
      <c r="D145" s="147">
        <f t="shared" si="38"/>
        <v>0</v>
      </c>
      <c r="E145" s="85">
        <f t="shared" si="38"/>
        <v>0</v>
      </c>
      <c r="F145" s="85">
        <f t="shared" si="38"/>
        <v>0</v>
      </c>
      <c r="G145" s="85">
        <f t="shared" si="38"/>
        <v>0</v>
      </c>
      <c r="H145" s="85">
        <f t="shared" si="38"/>
        <v>0</v>
      </c>
      <c r="I145" s="85">
        <f t="shared" si="38"/>
        <v>0</v>
      </c>
      <c r="J145" s="85">
        <f t="shared" si="38"/>
        <v>0</v>
      </c>
      <c r="K145" s="85">
        <f t="shared" si="38"/>
        <v>0</v>
      </c>
      <c r="L145" s="89">
        <f t="shared" si="38"/>
        <v>0</v>
      </c>
    </row>
    <row r="146" spans="1:12" x14ac:dyDescent="0.25">
      <c r="A146" s="94">
        <v>6711</v>
      </c>
      <c r="B146" s="110" t="s">
        <v>121</v>
      </c>
      <c r="C146" s="118">
        <v>25739898</v>
      </c>
      <c r="D146" s="149"/>
      <c r="E146" s="11"/>
      <c r="F146" s="11"/>
      <c r="G146" s="11"/>
      <c r="H146" s="11"/>
      <c r="I146" s="11"/>
      <c r="J146" s="11"/>
      <c r="K146" s="11"/>
      <c r="L146" s="92"/>
    </row>
    <row r="147" spans="1:12" ht="24" customHeight="1" x14ac:dyDescent="0.25">
      <c r="A147" s="94">
        <v>6712</v>
      </c>
      <c r="B147" s="110" t="s">
        <v>122</v>
      </c>
      <c r="C147" s="118"/>
      <c r="D147" s="149"/>
      <c r="E147" s="11"/>
      <c r="F147" s="11"/>
      <c r="G147" s="11"/>
      <c r="H147" s="11"/>
      <c r="I147" s="11"/>
      <c r="J147" s="11"/>
      <c r="K147" s="11"/>
      <c r="L147" s="92"/>
    </row>
    <row r="148" spans="1:12" s="10" customFormat="1" ht="24" customHeight="1" x14ac:dyDescent="0.25">
      <c r="A148" s="90" t="s">
        <v>123</v>
      </c>
      <c r="B148" s="105" t="s">
        <v>124</v>
      </c>
      <c r="C148" s="117">
        <v>0</v>
      </c>
      <c r="D148" s="148">
        <v>0</v>
      </c>
      <c r="E148" s="86">
        <v>0</v>
      </c>
      <c r="F148" s="86">
        <v>0</v>
      </c>
      <c r="G148" s="86">
        <v>0</v>
      </c>
      <c r="H148" s="86">
        <v>0</v>
      </c>
      <c r="I148" s="86">
        <v>0</v>
      </c>
      <c r="J148" s="86">
        <v>0</v>
      </c>
      <c r="K148" s="86">
        <v>0</v>
      </c>
      <c r="L148" s="93">
        <v>0</v>
      </c>
    </row>
    <row r="149" spans="1:12" s="10" customFormat="1" x14ac:dyDescent="0.25">
      <c r="A149" s="88" t="s">
        <v>125</v>
      </c>
      <c r="B149" s="103" t="s">
        <v>476</v>
      </c>
      <c r="C149" s="115">
        <f t="shared" ref="C149:L149" si="39">C150</f>
        <v>0</v>
      </c>
      <c r="D149" s="147">
        <f t="shared" si="39"/>
        <v>0</v>
      </c>
      <c r="E149" s="85">
        <f t="shared" si="39"/>
        <v>0</v>
      </c>
      <c r="F149" s="85">
        <f t="shared" si="39"/>
        <v>0</v>
      </c>
      <c r="G149" s="85">
        <f t="shared" si="39"/>
        <v>0</v>
      </c>
      <c r="H149" s="85">
        <f t="shared" si="39"/>
        <v>0</v>
      </c>
      <c r="I149" s="85">
        <f t="shared" si="39"/>
        <v>0</v>
      </c>
      <c r="J149" s="85">
        <f t="shared" si="39"/>
        <v>0</v>
      </c>
      <c r="K149" s="85">
        <f t="shared" si="39"/>
        <v>0</v>
      </c>
      <c r="L149" s="89">
        <f t="shared" si="39"/>
        <v>0</v>
      </c>
    </row>
    <row r="150" spans="1:12" s="10" customFormat="1" x14ac:dyDescent="0.25">
      <c r="A150" s="90" t="s">
        <v>126</v>
      </c>
      <c r="B150" s="105" t="s">
        <v>127</v>
      </c>
      <c r="C150" s="117">
        <v>0</v>
      </c>
      <c r="D150" s="148">
        <v>0</v>
      </c>
      <c r="E150" s="86">
        <v>0</v>
      </c>
      <c r="F150" s="86">
        <v>0</v>
      </c>
      <c r="G150" s="86">
        <v>0</v>
      </c>
      <c r="H150" s="86">
        <v>0</v>
      </c>
      <c r="I150" s="86">
        <v>0</v>
      </c>
      <c r="J150" s="86">
        <v>0</v>
      </c>
      <c r="K150" s="86">
        <v>0</v>
      </c>
      <c r="L150" s="93">
        <v>0</v>
      </c>
    </row>
    <row r="151" spans="1:12" x14ac:dyDescent="0.25">
      <c r="A151" s="88">
        <v>68</v>
      </c>
      <c r="B151" s="103" t="s">
        <v>477</v>
      </c>
      <c r="C151" s="115">
        <f t="shared" ref="C151:L151" si="40">C152+C162</f>
        <v>25981</v>
      </c>
      <c r="D151" s="147">
        <f t="shared" si="40"/>
        <v>0</v>
      </c>
      <c r="E151" s="85">
        <f t="shared" si="40"/>
        <v>25981</v>
      </c>
      <c r="F151" s="85">
        <f t="shared" si="40"/>
        <v>0</v>
      </c>
      <c r="G151" s="85">
        <f t="shared" si="40"/>
        <v>0</v>
      </c>
      <c r="H151" s="85">
        <f t="shared" si="40"/>
        <v>0</v>
      </c>
      <c r="I151" s="85">
        <f t="shared" si="40"/>
        <v>0</v>
      </c>
      <c r="J151" s="85">
        <f t="shared" si="40"/>
        <v>0</v>
      </c>
      <c r="K151" s="85">
        <f t="shared" si="40"/>
        <v>0</v>
      </c>
      <c r="L151" s="89">
        <f t="shared" si="40"/>
        <v>0</v>
      </c>
    </row>
    <row r="152" spans="1:12" x14ac:dyDescent="0.25">
      <c r="A152" s="88">
        <v>681</v>
      </c>
      <c r="B152" s="103" t="s">
        <v>586</v>
      </c>
      <c r="C152" s="115">
        <f t="shared" ref="C152:L152" si="41">SUM(C153:C161)</f>
        <v>0</v>
      </c>
      <c r="D152" s="147">
        <f t="shared" si="41"/>
        <v>0</v>
      </c>
      <c r="E152" s="85">
        <f t="shared" si="41"/>
        <v>0</v>
      </c>
      <c r="F152" s="85">
        <f t="shared" si="41"/>
        <v>0</v>
      </c>
      <c r="G152" s="85">
        <f t="shared" si="41"/>
        <v>0</v>
      </c>
      <c r="H152" s="85">
        <f>SUM(H153:H161)</f>
        <v>0</v>
      </c>
      <c r="I152" s="85">
        <f>SUM(I153:I161)</f>
        <v>0</v>
      </c>
      <c r="J152" s="85">
        <f t="shared" si="41"/>
        <v>0</v>
      </c>
      <c r="K152" s="85">
        <f t="shared" si="41"/>
        <v>0</v>
      </c>
      <c r="L152" s="89">
        <f t="shared" si="41"/>
        <v>0</v>
      </c>
    </row>
    <row r="153" spans="1:12" x14ac:dyDescent="0.25">
      <c r="A153" s="90">
        <v>6811</v>
      </c>
      <c r="B153" s="105" t="s">
        <v>128</v>
      </c>
      <c r="C153" s="117">
        <v>0</v>
      </c>
      <c r="D153" s="148">
        <v>0</v>
      </c>
      <c r="E153" s="86">
        <v>0</v>
      </c>
      <c r="F153" s="86">
        <v>0</v>
      </c>
      <c r="G153" s="86">
        <v>0</v>
      </c>
      <c r="H153" s="86">
        <v>0</v>
      </c>
      <c r="I153" s="86">
        <v>0</v>
      </c>
      <c r="J153" s="86">
        <v>0</v>
      </c>
      <c r="K153" s="86">
        <v>0</v>
      </c>
      <c r="L153" s="93">
        <v>0</v>
      </c>
    </row>
    <row r="154" spans="1:12" x14ac:dyDescent="0.25">
      <c r="A154" s="90">
        <v>6812</v>
      </c>
      <c r="B154" s="105" t="s">
        <v>129</v>
      </c>
      <c r="C154" s="117">
        <v>0</v>
      </c>
      <c r="D154" s="148">
        <v>0</v>
      </c>
      <c r="E154" s="86">
        <v>0</v>
      </c>
      <c r="F154" s="86">
        <v>0</v>
      </c>
      <c r="G154" s="86">
        <v>0</v>
      </c>
      <c r="H154" s="86">
        <v>0</v>
      </c>
      <c r="I154" s="86">
        <v>0</v>
      </c>
      <c r="J154" s="86">
        <v>0</v>
      </c>
      <c r="K154" s="86">
        <v>0</v>
      </c>
      <c r="L154" s="93">
        <v>0</v>
      </c>
    </row>
    <row r="155" spans="1:12" x14ac:dyDescent="0.25">
      <c r="A155" s="90">
        <v>6813</v>
      </c>
      <c r="B155" s="105" t="s">
        <v>130</v>
      </c>
      <c r="C155" s="117">
        <v>0</v>
      </c>
      <c r="D155" s="148">
        <v>0</v>
      </c>
      <c r="E155" s="86">
        <v>0</v>
      </c>
      <c r="F155" s="86">
        <v>0</v>
      </c>
      <c r="G155" s="86">
        <v>0</v>
      </c>
      <c r="H155" s="86">
        <v>0</v>
      </c>
      <c r="I155" s="86">
        <v>0</v>
      </c>
      <c r="J155" s="86">
        <v>0</v>
      </c>
      <c r="K155" s="86">
        <v>0</v>
      </c>
      <c r="L155" s="93">
        <v>0</v>
      </c>
    </row>
    <row r="156" spans="1:12" x14ac:dyDescent="0.25">
      <c r="A156" s="90">
        <v>6814</v>
      </c>
      <c r="B156" s="105" t="s">
        <v>131</v>
      </c>
      <c r="C156" s="117">
        <v>0</v>
      </c>
      <c r="D156" s="148">
        <v>0</v>
      </c>
      <c r="E156" s="86">
        <v>0</v>
      </c>
      <c r="F156" s="86">
        <v>0</v>
      </c>
      <c r="G156" s="86">
        <v>0</v>
      </c>
      <c r="H156" s="86">
        <v>0</v>
      </c>
      <c r="I156" s="86">
        <v>0</v>
      </c>
      <c r="J156" s="86">
        <v>0</v>
      </c>
      <c r="K156" s="86">
        <v>0</v>
      </c>
      <c r="L156" s="93">
        <v>0</v>
      </c>
    </row>
    <row r="157" spans="1:12" x14ac:dyDescent="0.25">
      <c r="A157" s="90">
        <v>6815</v>
      </c>
      <c r="B157" s="105" t="s">
        <v>367</v>
      </c>
      <c r="C157" s="117">
        <v>0</v>
      </c>
      <c r="D157" s="148">
        <v>0</v>
      </c>
      <c r="E157" s="86">
        <v>0</v>
      </c>
      <c r="F157" s="86">
        <v>0</v>
      </c>
      <c r="G157" s="86">
        <v>0</v>
      </c>
      <c r="H157" s="86">
        <v>0</v>
      </c>
      <c r="I157" s="86">
        <v>0</v>
      </c>
      <c r="J157" s="86">
        <v>0</v>
      </c>
      <c r="K157" s="86">
        <v>0</v>
      </c>
      <c r="L157" s="93">
        <v>0</v>
      </c>
    </row>
    <row r="158" spans="1:12" x14ac:dyDescent="0.25">
      <c r="A158" s="90">
        <v>6816</v>
      </c>
      <c r="B158" s="105" t="s">
        <v>132</v>
      </c>
      <c r="C158" s="117">
        <v>0</v>
      </c>
      <c r="D158" s="148">
        <v>0</v>
      </c>
      <c r="E158" s="86">
        <v>0</v>
      </c>
      <c r="F158" s="86">
        <v>0</v>
      </c>
      <c r="G158" s="86">
        <v>0</v>
      </c>
      <c r="H158" s="86">
        <v>0</v>
      </c>
      <c r="I158" s="86">
        <v>0</v>
      </c>
      <c r="J158" s="86">
        <v>0</v>
      </c>
      <c r="K158" s="86">
        <v>0</v>
      </c>
      <c r="L158" s="93">
        <v>0</v>
      </c>
    </row>
    <row r="159" spans="1:12" x14ac:dyDescent="0.25">
      <c r="A159" s="90">
        <v>6817</v>
      </c>
      <c r="B159" s="105" t="s">
        <v>133</v>
      </c>
      <c r="C159" s="117">
        <v>0</v>
      </c>
      <c r="D159" s="148">
        <v>0</v>
      </c>
      <c r="E159" s="86">
        <v>0</v>
      </c>
      <c r="F159" s="86">
        <v>0</v>
      </c>
      <c r="G159" s="86">
        <v>0</v>
      </c>
      <c r="H159" s="86">
        <v>0</v>
      </c>
      <c r="I159" s="86">
        <v>0</v>
      </c>
      <c r="J159" s="86">
        <v>0</v>
      </c>
      <c r="K159" s="86">
        <v>0</v>
      </c>
      <c r="L159" s="93">
        <v>0</v>
      </c>
    </row>
    <row r="160" spans="1:12" x14ac:dyDescent="0.25">
      <c r="A160" s="90">
        <v>6818</v>
      </c>
      <c r="B160" s="105" t="s">
        <v>134</v>
      </c>
      <c r="C160" s="120">
        <v>0</v>
      </c>
      <c r="D160" s="148">
        <v>0</v>
      </c>
      <c r="E160" s="86">
        <v>0</v>
      </c>
      <c r="F160" s="86">
        <v>0</v>
      </c>
      <c r="G160" s="86">
        <v>0</v>
      </c>
      <c r="H160" s="86">
        <v>0</v>
      </c>
      <c r="I160" s="86">
        <v>0</v>
      </c>
      <c r="J160" s="86">
        <v>0</v>
      </c>
      <c r="K160" s="86">
        <v>0</v>
      </c>
      <c r="L160" s="93">
        <v>0</v>
      </c>
    </row>
    <row r="161" spans="1:12" x14ac:dyDescent="0.25">
      <c r="A161" s="94">
        <v>6819</v>
      </c>
      <c r="B161" s="110" t="s">
        <v>135</v>
      </c>
      <c r="C161" s="121"/>
      <c r="D161" s="153"/>
      <c r="E161" s="13">
        <f>C161</f>
        <v>0</v>
      </c>
      <c r="F161" s="12"/>
      <c r="G161" s="12"/>
      <c r="H161" s="12"/>
      <c r="I161" s="12"/>
      <c r="J161" s="12"/>
      <c r="K161" s="12"/>
      <c r="L161" s="95"/>
    </row>
    <row r="162" spans="1:12" x14ac:dyDescent="0.25">
      <c r="A162" s="88">
        <v>683</v>
      </c>
      <c r="B162" s="103" t="s">
        <v>136</v>
      </c>
      <c r="C162" s="115">
        <f>C163</f>
        <v>25981</v>
      </c>
      <c r="D162" s="147">
        <f t="shared" ref="D162:L162" si="42">D163</f>
        <v>0</v>
      </c>
      <c r="E162" s="85">
        <f t="shared" si="42"/>
        <v>25981</v>
      </c>
      <c r="F162" s="85">
        <f t="shared" si="42"/>
        <v>0</v>
      </c>
      <c r="G162" s="85">
        <f t="shared" si="42"/>
        <v>0</v>
      </c>
      <c r="H162" s="85">
        <f t="shared" si="42"/>
        <v>0</v>
      </c>
      <c r="I162" s="85">
        <f t="shared" si="42"/>
        <v>0</v>
      </c>
      <c r="J162" s="85">
        <f t="shared" si="42"/>
        <v>0</v>
      </c>
      <c r="K162" s="85">
        <f t="shared" si="42"/>
        <v>0</v>
      </c>
      <c r="L162" s="89">
        <f t="shared" si="42"/>
        <v>0</v>
      </c>
    </row>
    <row r="163" spans="1:12" x14ac:dyDescent="0.25">
      <c r="A163" s="94">
        <v>6831</v>
      </c>
      <c r="B163" s="110" t="s">
        <v>136</v>
      </c>
      <c r="C163" s="140">
        <v>25981</v>
      </c>
      <c r="D163" s="156"/>
      <c r="E163" s="126">
        <f>C163</f>
        <v>25981</v>
      </c>
      <c r="F163" s="125"/>
      <c r="G163" s="125"/>
      <c r="H163" s="125"/>
      <c r="I163" s="125"/>
      <c r="J163" s="125"/>
      <c r="K163" s="125"/>
      <c r="L163" s="131"/>
    </row>
    <row r="164" spans="1:12" x14ac:dyDescent="0.25">
      <c r="A164" s="130">
        <v>7</v>
      </c>
      <c r="B164" s="138" t="s">
        <v>478</v>
      </c>
      <c r="C164" s="141">
        <f t="shared" ref="C164:L164" si="43">C165+C177+C210+C214</f>
        <v>0</v>
      </c>
      <c r="D164" s="157">
        <f t="shared" si="43"/>
        <v>0</v>
      </c>
      <c r="E164" s="128">
        <f t="shared" si="43"/>
        <v>0</v>
      </c>
      <c r="F164" s="128">
        <f t="shared" si="43"/>
        <v>0</v>
      </c>
      <c r="G164" s="128">
        <f t="shared" si="43"/>
        <v>0</v>
      </c>
      <c r="H164" s="128">
        <f t="shared" si="43"/>
        <v>0</v>
      </c>
      <c r="I164" s="128">
        <f t="shared" si="43"/>
        <v>0</v>
      </c>
      <c r="J164" s="128">
        <f t="shared" si="43"/>
        <v>0</v>
      </c>
      <c r="K164" s="128">
        <f t="shared" si="43"/>
        <v>0</v>
      </c>
      <c r="L164" s="137">
        <f t="shared" si="43"/>
        <v>0</v>
      </c>
    </row>
    <row r="165" spans="1:12" x14ac:dyDescent="0.25">
      <c r="A165" s="88">
        <v>71</v>
      </c>
      <c r="B165" s="103" t="s">
        <v>479</v>
      </c>
      <c r="C165" s="115">
        <f t="shared" ref="C165:L165" si="44">C166+C170</f>
        <v>0</v>
      </c>
      <c r="D165" s="147">
        <f t="shared" si="44"/>
        <v>0</v>
      </c>
      <c r="E165" s="85">
        <f t="shared" si="44"/>
        <v>0</v>
      </c>
      <c r="F165" s="85">
        <f t="shared" si="44"/>
        <v>0</v>
      </c>
      <c r="G165" s="85">
        <f t="shared" si="44"/>
        <v>0</v>
      </c>
      <c r="H165" s="85">
        <f t="shared" si="44"/>
        <v>0</v>
      </c>
      <c r="I165" s="85">
        <f t="shared" si="44"/>
        <v>0</v>
      </c>
      <c r="J165" s="85">
        <f t="shared" si="44"/>
        <v>0</v>
      </c>
      <c r="K165" s="85">
        <f t="shared" si="44"/>
        <v>0</v>
      </c>
      <c r="L165" s="89">
        <f t="shared" si="44"/>
        <v>0</v>
      </c>
    </row>
    <row r="166" spans="1:12" x14ac:dyDescent="0.25">
      <c r="A166" s="88">
        <v>711</v>
      </c>
      <c r="B166" s="103" t="s">
        <v>480</v>
      </c>
      <c r="C166" s="115">
        <f t="shared" ref="C166:L166" si="45">SUM(C167+C168+C169)</f>
        <v>0</v>
      </c>
      <c r="D166" s="147">
        <f t="shared" si="45"/>
        <v>0</v>
      </c>
      <c r="E166" s="85">
        <f t="shared" si="45"/>
        <v>0</v>
      </c>
      <c r="F166" s="85">
        <f t="shared" si="45"/>
        <v>0</v>
      </c>
      <c r="G166" s="85">
        <f t="shared" si="45"/>
        <v>0</v>
      </c>
      <c r="H166" s="85">
        <f t="shared" si="45"/>
        <v>0</v>
      </c>
      <c r="I166" s="85">
        <f t="shared" si="45"/>
        <v>0</v>
      </c>
      <c r="J166" s="85">
        <f t="shared" si="45"/>
        <v>0</v>
      </c>
      <c r="K166" s="85">
        <f t="shared" si="45"/>
        <v>0</v>
      </c>
      <c r="L166" s="89">
        <f t="shared" si="45"/>
        <v>0</v>
      </c>
    </row>
    <row r="167" spans="1:12" x14ac:dyDescent="0.25">
      <c r="A167" s="94">
        <v>7111</v>
      </c>
      <c r="B167" s="110" t="s">
        <v>137</v>
      </c>
      <c r="C167" s="118"/>
      <c r="D167" s="149"/>
      <c r="E167" s="11"/>
      <c r="F167" s="11"/>
      <c r="G167" s="11"/>
      <c r="H167" s="11"/>
      <c r="I167" s="11"/>
      <c r="J167" s="11"/>
      <c r="K167" s="14">
        <f>+C167</f>
        <v>0</v>
      </c>
      <c r="L167" s="92"/>
    </row>
    <row r="168" spans="1:12" x14ac:dyDescent="0.25">
      <c r="A168" s="90">
        <v>7112</v>
      </c>
      <c r="B168" s="105" t="s">
        <v>138</v>
      </c>
      <c r="C168" s="117">
        <v>0</v>
      </c>
      <c r="D168" s="148">
        <v>0</v>
      </c>
      <c r="E168" s="86">
        <v>0</v>
      </c>
      <c r="F168" s="86">
        <v>0</v>
      </c>
      <c r="G168" s="86">
        <v>0</v>
      </c>
      <c r="H168" s="86">
        <v>0</v>
      </c>
      <c r="I168" s="86">
        <v>0</v>
      </c>
      <c r="J168" s="86">
        <v>0</v>
      </c>
      <c r="K168" s="86">
        <v>0</v>
      </c>
      <c r="L168" s="93">
        <v>0</v>
      </c>
    </row>
    <row r="169" spans="1:12" x14ac:dyDescent="0.25">
      <c r="A169" s="90">
        <v>7113</v>
      </c>
      <c r="B169" s="105" t="s">
        <v>139</v>
      </c>
      <c r="C169" s="117">
        <v>0</v>
      </c>
      <c r="D169" s="148">
        <v>0</v>
      </c>
      <c r="E169" s="86">
        <v>0</v>
      </c>
      <c r="F169" s="86">
        <v>0</v>
      </c>
      <c r="G169" s="86">
        <v>0</v>
      </c>
      <c r="H169" s="86">
        <v>0</v>
      </c>
      <c r="I169" s="86">
        <v>0</v>
      </c>
      <c r="J169" s="86">
        <v>0</v>
      </c>
      <c r="K169" s="86">
        <v>0</v>
      </c>
      <c r="L169" s="93">
        <v>0</v>
      </c>
    </row>
    <row r="170" spans="1:12" x14ac:dyDescent="0.25">
      <c r="A170" s="88">
        <v>712</v>
      </c>
      <c r="B170" s="103" t="s">
        <v>587</v>
      </c>
      <c r="C170" s="115">
        <f t="shared" ref="C170:L170" si="46">SUM(C171+C172+C173+C174+C175+C176)</f>
        <v>0</v>
      </c>
      <c r="D170" s="147">
        <f t="shared" si="46"/>
        <v>0</v>
      </c>
      <c r="E170" s="85">
        <f t="shared" si="46"/>
        <v>0</v>
      </c>
      <c r="F170" s="85">
        <f t="shared" si="46"/>
        <v>0</v>
      </c>
      <c r="G170" s="85">
        <f t="shared" si="46"/>
        <v>0</v>
      </c>
      <c r="H170" s="85">
        <f t="shared" si="46"/>
        <v>0</v>
      </c>
      <c r="I170" s="85">
        <f t="shared" si="46"/>
        <v>0</v>
      </c>
      <c r="J170" s="85">
        <f t="shared" si="46"/>
        <v>0</v>
      </c>
      <c r="K170" s="85">
        <f t="shared" si="46"/>
        <v>0</v>
      </c>
      <c r="L170" s="89">
        <f t="shared" si="46"/>
        <v>0</v>
      </c>
    </row>
    <row r="171" spans="1:12" x14ac:dyDescent="0.25">
      <c r="A171" s="90">
        <v>7121</v>
      </c>
      <c r="B171" s="105" t="s">
        <v>140</v>
      </c>
      <c r="C171" s="117">
        <v>0</v>
      </c>
      <c r="D171" s="148">
        <v>0</v>
      </c>
      <c r="E171" s="86">
        <v>0</v>
      </c>
      <c r="F171" s="86">
        <v>0</v>
      </c>
      <c r="G171" s="86">
        <v>0</v>
      </c>
      <c r="H171" s="86">
        <v>0</v>
      </c>
      <c r="I171" s="86">
        <v>0</v>
      </c>
      <c r="J171" s="86">
        <v>0</v>
      </c>
      <c r="K171" s="86">
        <v>0</v>
      </c>
      <c r="L171" s="93">
        <v>0</v>
      </c>
    </row>
    <row r="172" spans="1:12" x14ac:dyDescent="0.25">
      <c r="A172" s="90">
        <v>7122</v>
      </c>
      <c r="B172" s="105" t="s">
        <v>141</v>
      </c>
      <c r="C172" s="117">
        <v>0</v>
      </c>
      <c r="D172" s="148">
        <v>0</v>
      </c>
      <c r="E172" s="86">
        <v>0</v>
      </c>
      <c r="F172" s="86">
        <v>0</v>
      </c>
      <c r="G172" s="86">
        <v>0</v>
      </c>
      <c r="H172" s="86">
        <v>0</v>
      </c>
      <c r="I172" s="86">
        <v>0</v>
      </c>
      <c r="J172" s="86">
        <v>0</v>
      </c>
      <c r="K172" s="86">
        <v>0</v>
      </c>
      <c r="L172" s="93">
        <v>0</v>
      </c>
    </row>
    <row r="173" spans="1:12" x14ac:dyDescent="0.25">
      <c r="A173" s="90">
        <v>7123</v>
      </c>
      <c r="B173" s="105" t="s">
        <v>142</v>
      </c>
      <c r="C173" s="117">
        <v>0</v>
      </c>
      <c r="D173" s="148">
        <v>0</v>
      </c>
      <c r="E173" s="86">
        <v>0</v>
      </c>
      <c r="F173" s="86">
        <v>0</v>
      </c>
      <c r="G173" s="86">
        <v>0</v>
      </c>
      <c r="H173" s="86">
        <v>0</v>
      </c>
      <c r="I173" s="86">
        <v>0</v>
      </c>
      <c r="J173" s="86">
        <v>0</v>
      </c>
      <c r="K173" s="86">
        <v>0</v>
      </c>
      <c r="L173" s="93">
        <v>0</v>
      </c>
    </row>
    <row r="174" spans="1:12" x14ac:dyDescent="0.25">
      <c r="A174" s="94">
        <v>7124</v>
      </c>
      <c r="B174" s="110" t="s">
        <v>143</v>
      </c>
      <c r="C174" s="118"/>
      <c r="D174" s="149"/>
      <c r="E174" s="11"/>
      <c r="F174" s="11"/>
      <c r="G174" s="11"/>
      <c r="H174" s="11"/>
      <c r="I174" s="11"/>
      <c r="J174" s="11"/>
      <c r="K174" s="14">
        <f>+C174</f>
        <v>0</v>
      </c>
      <c r="L174" s="92"/>
    </row>
    <row r="175" spans="1:12" x14ac:dyDescent="0.25">
      <c r="A175" s="90">
        <v>7125</v>
      </c>
      <c r="B175" s="105" t="s">
        <v>144</v>
      </c>
      <c r="C175" s="117">
        <v>0</v>
      </c>
      <c r="D175" s="148">
        <v>0</v>
      </c>
      <c r="E175" s="86">
        <v>0</v>
      </c>
      <c r="F175" s="86">
        <v>0</v>
      </c>
      <c r="G175" s="86">
        <v>0</v>
      </c>
      <c r="H175" s="86">
        <v>0</v>
      </c>
      <c r="I175" s="86">
        <v>0</v>
      </c>
      <c r="J175" s="86">
        <v>0</v>
      </c>
      <c r="K175" s="86">
        <v>0</v>
      </c>
      <c r="L175" s="93">
        <v>0</v>
      </c>
    </row>
    <row r="176" spans="1:12" x14ac:dyDescent="0.25">
      <c r="A176" s="90">
        <v>7126</v>
      </c>
      <c r="B176" s="105" t="s">
        <v>145</v>
      </c>
      <c r="C176" s="117">
        <v>0</v>
      </c>
      <c r="D176" s="148">
        <v>0</v>
      </c>
      <c r="E176" s="86">
        <v>0</v>
      </c>
      <c r="F176" s="86">
        <v>0</v>
      </c>
      <c r="G176" s="86">
        <v>0</v>
      </c>
      <c r="H176" s="86">
        <v>0</v>
      </c>
      <c r="I176" s="86">
        <v>0</v>
      </c>
      <c r="J176" s="86">
        <v>0</v>
      </c>
      <c r="K176" s="86">
        <v>0</v>
      </c>
      <c r="L176" s="93">
        <v>0</v>
      </c>
    </row>
    <row r="177" spans="1:12" x14ac:dyDescent="0.25">
      <c r="A177" s="88">
        <v>72</v>
      </c>
      <c r="B177" s="103" t="s">
        <v>481</v>
      </c>
      <c r="C177" s="115">
        <f t="shared" ref="C177:L177" si="47">C178+C183+C192+C197+C202+C205</f>
        <v>0</v>
      </c>
      <c r="D177" s="147">
        <f t="shared" si="47"/>
        <v>0</v>
      </c>
      <c r="E177" s="85">
        <f t="shared" si="47"/>
        <v>0</v>
      </c>
      <c r="F177" s="85">
        <f t="shared" si="47"/>
        <v>0</v>
      </c>
      <c r="G177" s="85">
        <f t="shared" si="47"/>
        <v>0</v>
      </c>
      <c r="H177" s="85">
        <f t="shared" si="47"/>
        <v>0</v>
      </c>
      <c r="I177" s="85">
        <f t="shared" si="47"/>
        <v>0</v>
      </c>
      <c r="J177" s="85">
        <f t="shared" si="47"/>
        <v>0</v>
      </c>
      <c r="K177" s="85">
        <f t="shared" si="47"/>
        <v>0</v>
      </c>
      <c r="L177" s="89">
        <f t="shared" si="47"/>
        <v>0</v>
      </c>
    </row>
    <row r="178" spans="1:12" x14ac:dyDescent="0.25">
      <c r="A178" s="88">
        <v>721</v>
      </c>
      <c r="B178" s="103" t="s">
        <v>482</v>
      </c>
      <c r="C178" s="115">
        <f t="shared" ref="C178:L178" si="48">SUM(C179+C180+C181+C182)</f>
        <v>0</v>
      </c>
      <c r="D178" s="147">
        <f t="shared" si="48"/>
        <v>0</v>
      </c>
      <c r="E178" s="85">
        <f t="shared" si="48"/>
        <v>0</v>
      </c>
      <c r="F178" s="85">
        <f t="shared" si="48"/>
        <v>0</v>
      </c>
      <c r="G178" s="85">
        <f t="shared" si="48"/>
        <v>0</v>
      </c>
      <c r="H178" s="85">
        <f t="shared" si="48"/>
        <v>0</v>
      </c>
      <c r="I178" s="85">
        <f t="shared" si="48"/>
        <v>0</v>
      </c>
      <c r="J178" s="85">
        <f t="shared" si="48"/>
        <v>0</v>
      </c>
      <c r="K178" s="85">
        <f t="shared" si="48"/>
        <v>0</v>
      </c>
      <c r="L178" s="89">
        <f t="shared" si="48"/>
        <v>0</v>
      </c>
    </row>
    <row r="179" spans="1:12" x14ac:dyDescent="0.25">
      <c r="A179" s="94">
        <v>7211</v>
      </c>
      <c r="B179" s="110" t="s">
        <v>146</v>
      </c>
      <c r="C179" s="118"/>
      <c r="D179" s="149"/>
      <c r="E179" s="11"/>
      <c r="F179" s="11"/>
      <c r="G179" s="11"/>
      <c r="H179" s="11"/>
      <c r="I179" s="11"/>
      <c r="J179" s="11"/>
      <c r="K179" s="14">
        <f>+C179</f>
        <v>0</v>
      </c>
      <c r="L179" s="92"/>
    </row>
    <row r="180" spans="1:12" x14ac:dyDescent="0.25">
      <c r="A180" s="94">
        <v>7212</v>
      </c>
      <c r="B180" s="110" t="s">
        <v>147</v>
      </c>
      <c r="C180" s="118"/>
      <c r="D180" s="149"/>
      <c r="E180" s="11"/>
      <c r="F180" s="11"/>
      <c r="G180" s="11"/>
      <c r="H180" s="11"/>
      <c r="I180" s="11"/>
      <c r="J180" s="11"/>
      <c r="K180" s="14">
        <f>+C180</f>
        <v>0</v>
      </c>
      <c r="L180" s="92"/>
    </row>
    <row r="181" spans="1:12" x14ac:dyDescent="0.25">
      <c r="A181" s="90">
        <v>7213</v>
      </c>
      <c r="B181" s="105" t="s">
        <v>148</v>
      </c>
      <c r="C181" s="117">
        <v>0</v>
      </c>
      <c r="D181" s="148">
        <v>0</v>
      </c>
      <c r="E181" s="86">
        <v>0</v>
      </c>
      <c r="F181" s="86">
        <v>0</v>
      </c>
      <c r="G181" s="86">
        <v>0</v>
      </c>
      <c r="H181" s="86">
        <v>0</v>
      </c>
      <c r="I181" s="86">
        <v>0</v>
      </c>
      <c r="J181" s="86">
        <v>0</v>
      </c>
      <c r="K181" s="86">
        <v>0</v>
      </c>
      <c r="L181" s="93">
        <v>0</v>
      </c>
    </row>
    <row r="182" spans="1:12" x14ac:dyDescent="0.25">
      <c r="A182" s="90">
        <v>7214</v>
      </c>
      <c r="B182" s="105" t="s">
        <v>149</v>
      </c>
      <c r="C182" s="117">
        <v>0</v>
      </c>
      <c r="D182" s="148">
        <v>0</v>
      </c>
      <c r="E182" s="86">
        <v>0</v>
      </c>
      <c r="F182" s="86">
        <v>0</v>
      </c>
      <c r="G182" s="86">
        <v>0</v>
      </c>
      <c r="H182" s="86">
        <v>0</v>
      </c>
      <c r="I182" s="86">
        <v>0</v>
      </c>
      <c r="J182" s="86">
        <v>0</v>
      </c>
      <c r="K182" s="86">
        <v>0</v>
      </c>
      <c r="L182" s="93">
        <v>0</v>
      </c>
    </row>
    <row r="183" spans="1:12" x14ac:dyDescent="0.25">
      <c r="A183" s="88">
        <v>722</v>
      </c>
      <c r="B183" s="103" t="s">
        <v>483</v>
      </c>
      <c r="C183" s="115">
        <f t="shared" ref="C183:L183" si="49">SUM(C184+C185+C186+C187+C188+C189+C190+C191)</f>
        <v>0</v>
      </c>
      <c r="D183" s="147">
        <f t="shared" si="49"/>
        <v>0</v>
      </c>
      <c r="E183" s="85">
        <f t="shared" si="49"/>
        <v>0</v>
      </c>
      <c r="F183" s="85">
        <f t="shared" si="49"/>
        <v>0</v>
      </c>
      <c r="G183" s="85">
        <f t="shared" si="49"/>
        <v>0</v>
      </c>
      <c r="H183" s="85">
        <f t="shared" si="49"/>
        <v>0</v>
      </c>
      <c r="I183" s="85">
        <f t="shared" si="49"/>
        <v>0</v>
      </c>
      <c r="J183" s="85">
        <f t="shared" si="49"/>
        <v>0</v>
      </c>
      <c r="K183" s="85">
        <f t="shared" si="49"/>
        <v>0</v>
      </c>
      <c r="L183" s="89">
        <f t="shared" si="49"/>
        <v>0</v>
      </c>
    </row>
    <row r="184" spans="1:12" x14ac:dyDescent="0.25">
      <c r="A184" s="94">
        <v>7221</v>
      </c>
      <c r="B184" s="110" t="s">
        <v>150</v>
      </c>
      <c r="C184" s="118"/>
      <c r="D184" s="149"/>
      <c r="E184" s="11"/>
      <c r="F184" s="11"/>
      <c r="G184" s="11"/>
      <c r="H184" s="11"/>
      <c r="I184" s="11"/>
      <c r="J184" s="11"/>
      <c r="K184" s="14">
        <f t="shared" ref="K184:K190" si="50">+C184</f>
        <v>0</v>
      </c>
      <c r="L184" s="92"/>
    </row>
    <row r="185" spans="1:12" x14ac:dyDescent="0.25">
      <c r="A185" s="94">
        <v>7222</v>
      </c>
      <c r="B185" s="110" t="s">
        <v>151</v>
      </c>
      <c r="C185" s="118"/>
      <c r="D185" s="149"/>
      <c r="E185" s="11"/>
      <c r="F185" s="11"/>
      <c r="G185" s="11"/>
      <c r="H185" s="11"/>
      <c r="I185" s="11"/>
      <c r="J185" s="11"/>
      <c r="K185" s="14">
        <f t="shared" si="50"/>
        <v>0</v>
      </c>
      <c r="L185" s="92"/>
    </row>
    <row r="186" spans="1:12" x14ac:dyDescent="0.25">
      <c r="A186" s="94">
        <v>7223</v>
      </c>
      <c r="B186" s="110" t="s">
        <v>152</v>
      </c>
      <c r="C186" s="118"/>
      <c r="D186" s="149"/>
      <c r="E186" s="11"/>
      <c r="F186" s="11"/>
      <c r="G186" s="11"/>
      <c r="H186" s="11"/>
      <c r="I186" s="11"/>
      <c r="J186" s="11"/>
      <c r="K186" s="14">
        <f t="shared" si="50"/>
        <v>0</v>
      </c>
      <c r="L186" s="92"/>
    </row>
    <row r="187" spans="1:12" x14ac:dyDescent="0.25">
      <c r="A187" s="94">
        <v>7224</v>
      </c>
      <c r="B187" s="110" t="s">
        <v>153</v>
      </c>
      <c r="C187" s="118"/>
      <c r="D187" s="149"/>
      <c r="E187" s="11"/>
      <c r="F187" s="11"/>
      <c r="G187" s="11"/>
      <c r="H187" s="11"/>
      <c r="I187" s="11"/>
      <c r="J187" s="11"/>
      <c r="K187" s="14">
        <f t="shared" si="50"/>
        <v>0</v>
      </c>
      <c r="L187" s="92"/>
    </row>
    <row r="188" spans="1:12" x14ac:dyDescent="0.25">
      <c r="A188" s="94">
        <v>7225</v>
      </c>
      <c r="B188" s="110" t="s">
        <v>154</v>
      </c>
      <c r="C188" s="118"/>
      <c r="D188" s="149"/>
      <c r="E188" s="11"/>
      <c r="F188" s="11"/>
      <c r="G188" s="11"/>
      <c r="H188" s="11"/>
      <c r="I188" s="11"/>
      <c r="J188" s="11"/>
      <c r="K188" s="14">
        <f t="shared" si="50"/>
        <v>0</v>
      </c>
      <c r="L188" s="92"/>
    </row>
    <row r="189" spans="1:12" x14ac:dyDescent="0.25">
      <c r="A189" s="94">
        <v>7226</v>
      </c>
      <c r="B189" s="110" t="s">
        <v>155</v>
      </c>
      <c r="C189" s="118"/>
      <c r="D189" s="149"/>
      <c r="E189" s="11"/>
      <c r="F189" s="11"/>
      <c r="G189" s="11"/>
      <c r="H189" s="11"/>
      <c r="I189" s="11"/>
      <c r="J189" s="11"/>
      <c r="K189" s="14">
        <f t="shared" si="50"/>
        <v>0</v>
      </c>
      <c r="L189" s="92"/>
    </row>
    <row r="190" spans="1:12" x14ac:dyDescent="0.25">
      <c r="A190" s="94">
        <v>7227</v>
      </c>
      <c r="B190" s="110" t="s">
        <v>156</v>
      </c>
      <c r="C190" s="118"/>
      <c r="D190" s="149"/>
      <c r="E190" s="11"/>
      <c r="F190" s="11"/>
      <c r="G190" s="11"/>
      <c r="H190" s="11"/>
      <c r="I190" s="11"/>
      <c r="J190" s="11"/>
      <c r="K190" s="14">
        <f t="shared" si="50"/>
        <v>0</v>
      </c>
      <c r="L190" s="92"/>
    </row>
    <row r="191" spans="1:12" s="10" customFormat="1" x14ac:dyDescent="0.25">
      <c r="A191" s="90" t="s">
        <v>157</v>
      </c>
      <c r="B191" s="105" t="s">
        <v>158</v>
      </c>
      <c r="C191" s="117">
        <v>0</v>
      </c>
      <c r="D191" s="148">
        <v>0</v>
      </c>
      <c r="E191" s="86">
        <v>0</v>
      </c>
      <c r="F191" s="86">
        <v>0</v>
      </c>
      <c r="G191" s="86">
        <v>0</v>
      </c>
      <c r="H191" s="86">
        <v>0</v>
      </c>
      <c r="I191" s="86">
        <v>0</v>
      </c>
      <c r="J191" s="86">
        <v>0</v>
      </c>
      <c r="K191" s="86">
        <v>0</v>
      </c>
      <c r="L191" s="93">
        <v>0</v>
      </c>
    </row>
    <row r="192" spans="1:12" x14ac:dyDescent="0.25">
      <c r="A192" s="88">
        <v>723</v>
      </c>
      <c r="B192" s="103" t="s">
        <v>484</v>
      </c>
      <c r="C192" s="115">
        <f t="shared" ref="C192:L192" si="51">SUM(C193+C194+C195+C196)</f>
        <v>0</v>
      </c>
      <c r="D192" s="147">
        <f t="shared" si="51"/>
        <v>0</v>
      </c>
      <c r="E192" s="85">
        <f t="shared" si="51"/>
        <v>0</v>
      </c>
      <c r="F192" s="85">
        <f t="shared" si="51"/>
        <v>0</v>
      </c>
      <c r="G192" s="85">
        <f t="shared" si="51"/>
        <v>0</v>
      </c>
      <c r="H192" s="85">
        <f t="shared" si="51"/>
        <v>0</v>
      </c>
      <c r="I192" s="85">
        <f t="shared" si="51"/>
        <v>0</v>
      </c>
      <c r="J192" s="85">
        <f t="shared" si="51"/>
        <v>0</v>
      </c>
      <c r="K192" s="85">
        <f t="shared" si="51"/>
        <v>0</v>
      </c>
      <c r="L192" s="89">
        <f t="shared" si="51"/>
        <v>0</v>
      </c>
    </row>
    <row r="193" spans="1:12" x14ac:dyDescent="0.25">
      <c r="A193" s="94">
        <v>7231</v>
      </c>
      <c r="B193" s="110" t="s">
        <v>159</v>
      </c>
      <c r="C193" s="118"/>
      <c r="D193" s="149"/>
      <c r="E193" s="11"/>
      <c r="F193" s="11"/>
      <c r="G193" s="11"/>
      <c r="H193" s="11"/>
      <c r="I193" s="11"/>
      <c r="J193" s="11"/>
      <c r="K193" s="14">
        <f>+C193</f>
        <v>0</v>
      </c>
      <c r="L193" s="92"/>
    </row>
    <row r="194" spans="1:12" x14ac:dyDescent="0.25">
      <c r="A194" s="90">
        <v>7232</v>
      </c>
      <c r="B194" s="105" t="s">
        <v>160</v>
      </c>
      <c r="C194" s="117">
        <v>0</v>
      </c>
      <c r="D194" s="148">
        <v>0</v>
      </c>
      <c r="E194" s="86">
        <v>0</v>
      </c>
      <c r="F194" s="86">
        <v>0</v>
      </c>
      <c r="G194" s="86">
        <v>0</v>
      </c>
      <c r="H194" s="86">
        <v>0</v>
      </c>
      <c r="I194" s="86">
        <v>0</v>
      </c>
      <c r="J194" s="86">
        <v>0</v>
      </c>
      <c r="K194" s="86">
        <v>0</v>
      </c>
      <c r="L194" s="93">
        <v>0</v>
      </c>
    </row>
    <row r="195" spans="1:12" x14ac:dyDescent="0.25">
      <c r="A195" s="94">
        <v>7233</v>
      </c>
      <c r="B195" s="110" t="s">
        <v>161</v>
      </c>
      <c r="C195" s="118"/>
      <c r="D195" s="149"/>
      <c r="E195" s="11"/>
      <c r="F195" s="11"/>
      <c r="G195" s="11"/>
      <c r="H195" s="11"/>
      <c r="I195" s="11"/>
      <c r="J195" s="11"/>
      <c r="K195" s="14">
        <f>+C195</f>
        <v>0</v>
      </c>
      <c r="L195" s="92"/>
    </row>
    <row r="196" spans="1:12" x14ac:dyDescent="0.25">
      <c r="A196" s="90">
        <v>7234</v>
      </c>
      <c r="B196" s="105" t="s">
        <v>162</v>
      </c>
      <c r="C196" s="117">
        <v>0</v>
      </c>
      <c r="D196" s="148">
        <v>0</v>
      </c>
      <c r="E196" s="86">
        <v>0</v>
      </c>
      <c r="F196" s="86">
        <v>0</v>
      </c>
      <c r="G196" s="86">
        <v>0</v>
      </c>
      <c r="H196" s="86">
        <v>0</v>
      </c>
      <c r="I196" s="86">
        <v>0</v>
      </c>
      <c r="J196" s="86">
        <v>0</v>
      </c>
      <c r="K196" s="86">
        <v>0</v>
      </c>
      <c r="L196" s="93">
        <v>0</v>
      </c>
    </row>
    <row r="197" spans="1:12" ht="24" customHeight="1" x14ac:dyDescent="0.25">
      <c r="A197" s="88">
        <v>724</v>
      </c>
      <c r="B197" s="103" t="s">
        <v>588</v>
      </c>
      <c r="C197" s="115">
        <f t="shared" ref="C197:L197" si="52">SUM(C198+C199+C200+C201)</f>
        <v>0</v>
      </c>
      <c r="D197" s="147">
        <f t="shared" si="52"/>
        <v>0</v>
      </c>
      <c r="E197" s="85">
        <f t="shared" si="52"/>
        <v>0</v>
      </c>
      <c r="F197" s="85">
        <f t="shared" si="52"/>
        <v>0</v>
      </c>
      <c r="G197" s="85">
        <f t="shared" si="52"/>
        <v>0</v>
      </c>
      <c r="H197" s="85">
        <f t="shared" si="52"/>
        <v>0</v>
      </c>
      <c r="I197" s="85">
        <f t="shared" si="52"/>
        <v>0</v>
      </c>
      <c r="J197" s="85">
        <f t="shared" si="52"/>
        <v>0</v>
      </c>
      <c r="K197" s="85">
        <f t="shared" si="52"/>
        <v>0</v>
      </c>
      <c r="L197" s="89">
        <f t="shared" si="52"/>
        <v>0</v>
      </c>
    </row>
    <row r="198" spans="1:12" x14ac:dyDescent="0.25">
      <c r="A198" s="94">
        <v>7241</v>
      </c>
      <c r="B198" s="110" t="s">
        <v>163</v>
      </c>
      <c r="C198" s="118"/>
      <c r="D198" s="149"/>
      <c r="E198" s="11"/>
      <c r="F198" s="11"/>
      <c r="G198" s="11"/>
      <c r="H198" s="11"/>
      <c r="I198" s="11"/>
      <c r="J198" s="11"/>
      <c r="K198" s="14">
        <f>+C198</f>
        <v>0</v>
      </c>
      <c r="L198" s="92"/>
    </row>
    <row r="199" spans="1:12" x14ac:dyDescent="0.25">
      <c r="A199" s="90">
        <v>7242</v>
      </c>
      <c r="B199" s="105" t="s">
        <v>165</v>
      </c>
      <c r="C199" s="117">
        <v>0</v>
      </c>
      <c r="D199" s="148">
        <v>0</v>
      </c>
      <c r="E199" s="86">
        <v>0</v>
      </c>
      <c r="F199" s="86">
        <v>0</v>
      </c>
      <c r="G199" s="86">
        <v>0</v>
      </c>
      <c r="H199" s="86">
        <v>0</v>
      </c>
      <c r="I199" s="86">
        <v>0</v>
      </c>
      <c r="J199" s="86">
        <v>0</v>
      </c>
      <c r="K199" s="86">
        <v>0</v>
      </c>
      <c r="L199" s="93">
        <v>0</v>
      </c>
    </row>
    <row r="200" spans="1:12" x14ac:dyDescent="0.25">
      <c r="A200" s="90">
        <v>7243</v>
      </c>
      <c r="B200" s="105" t="s">
        <v>166</v>
      </c>
      <c r="C200" s="117">
        <v>0</v>
      </c>
      <c r="D200" s="148">
        <v>0</v>
      </c>
      <c r="E200" s="86">
        <v>0</v>
      </c>
      <c r="F200" s="86">
        <v>0</v>
      </c>
      <c r="G200" s="86">
        <v>0</v>
      </c>
      <c r="H200" s="86">
        <v>0</v>
      </c>
      <c r="I200" s="86">
        <v>0</v>
      </c>
      <c r="J200" s="86">
        <v>0</v>
      </c>
      <c r="K200" s="86">
        <v>0</v>
      </c>
      <c r="L200" s="93">
        <v>0</v>
      </c>
    </row>
    <row r="201" spans="1:12" x14ac:dyDescent="0.25">
      <c r="A201" s="90">
        <v>7244</v>
      </c>
      <c r="B201" s="105" t="s">
        <v>167</v>
      </c>
      <c r="C201" s="117">
        <v>0</v>
      </c>
      <c r="D201" s="148">
        <v>0</v>
      </c>
      <c r="E201" s="86">
        <v>0</v>
      </c>
      <c r="F201" s="86">
        <v>0</v>
      </c>
      <c r="G201" s="86">
        <v>0</v>
      </c>
      <c r="H201" s="86">
        <v>0</v>
      </c>
      <c r="I201" s="86">
        <v>0</v>
      </c>
      <c r="J201" s="86">
        <v>0</v>
      </c>
      <c r="K201" s="86">
        <v>0</v>
      </c>
      <c r="L201" s="93">
        <v>0</v>
      </c>
    </row>
    <row r="202" spans="1:12" x14ac:dyDescent="0.25">
      <c r="A202" s="88">
        <v>725</v>
      </c>
      <c r="B202" s="103" t="s">
        <v>589</v>
      </c>
      <c r="C202" s="115">
        <f t="shared" ref="C202:L202" si="53">SUM(C203+C204)</f>
        <v>0</v>
      </c>
      <c r="D202" s="147">
        <f t="shared" si="53"/>
        <v>0</v>
      </c>
      <c r="E202" s="85">
        <f t="shared" si="53"/>
        <v>0</v>
      </c>
      <c r="F202" s="85">
        <f t="shared" si="53"/>
        <v>0</v>
      </c>
      <c r="G202" s="85">
        <f t="shared" si="53"/>
        <v>0</v>
      </c>
      <c r="H202" s="85">
        <f t="shared" si="53"/>
        <v>0</v>
      </c>
      <c r="I202" s="85">
        <f t="shared" si="53"/>
        <v>0</v>
      </c>
      <c r="J202" s="85">
        <f t="shared" si="53"/>
        <v>0</v>
      </c>
      <c r="K202" s="85">
        <f t="shared" si="53"/>
        <v>0</v>
      </c>
      <c r="L202" s="89">
        <f t="shared" si="53"/>
        <v>0</v>
      </c>
    </row>
    <row r="203" spans="1:12" x14ac:dyDescent="0.25">
      <c r="A203" s="94">
        <v>7251</v>
      </c>
      <c r="B203" s="110" t="s">
        <v>168</v>
      </c>
      <c r="C203" s="118"/>
      <c r="D203" s="149"/>
      <c r="E203" s="11"/>
      <c r="F203" s="11"/>
      <c r="G203" s="11"/>
      <c r="H203" s="11"/>
      <c r="I203" s="11"/>
      <c r="J203" s="11"/>
      <c r="K203" s="14">
        <f>+C203</f>
        <v>0</v>
      </c>
      <c r="L203" s="92"/>
    </row>
    <row r="204" spans="1:12" x14ac:dyDescent="0.25">
      <c r="A204" s="94">
        <v>7252</v>
      </c>
      <c r="B204" s="110" t="s">
        <v>169</v>
      </c>
      <c r="C204" s="118"/>
      <c r="D204" s="149"/>
      <c r="E204" s="11"/>
      <c r="F204" s="11"/>
      <c r="G204" s="11"/>
      <c r="H204" s="11"/>
      <c r="I204" s="11"/>
      <c r="J204" s="11"/>
      <c r="K204" s="14">
        <f>+C204</f>
        <v>0</v>
      </c>
      <c r="L204" s="92"/>
    </row>
    <row r="205" spans="1:12" x14ac:dyDescent="0.25">
      <c r="A205" s="88">
        <v>726</v>
      </c>
      <c r="B205" s="103" t="s">
        <v>485</v>
      </c>
      <c r="C205" s="115">
        <f t="shared" ref="C205:L205" si="54">SUM(C206+C207+C208+C209)</f>
        <v>0</v>
      </c>
      <c r="D205" s="147">
        <f t="shared" si="54"/>
        <v>0</v>
      </c>
      <c r="E205" s="85">
        <f t="shared" si="54"/>
        <v>0</v>
      </c>
      <c r="F205" s="85">
        <f t="shared" si="54"/>
        <v>0</v>
      </c>
      <c r="G205" s="85">
        <f t="shared" si="54"/>
        <v>0</v>
      </c>
      <c r="H205" s="85">
        <f t="shared" si="54"/>
        <v>0</v>
      </c>
      <c r="I205" s="85">
        <f t="shared" si="54"/>
        <v>0</v>
      </c>
      <c r="J205" s="85">
        <f t="shared" si="54"/>
        <v>0</v>
      </c>
      <c r="K205" s="85">
        <f t="shared" si="54"/>
        <v>0</v>
      </c>
      <c r="L205" s="89">
        <f t="shared" si="54"/>
        <v>0</v>
      </c>
    </row>
    <row r="206" spans="1:12" x14ac:dyDescent="0.25">
      <c r="A206" s="90">
        <v>7261</v>
      </c>
      <c r="B206" s="105" t="s">
        <v>170</v>
      </c>
      <c r="C206" s="117">
        <v>0</v>
      </c>
      <c r="D206" s="148">
        <v>0</v>
      </c>
      <c r="E206" s="86">
        <v>0</v>
      </c>
      <c r="F206" s="86">
        <v>0</v>
      </c>
      <c r="G206" s="86">
        <v>0</v>
      </c>
      <c r="H206" s="86">
        <v>0</v>
      </c>
      <c r="I206" s="86">
        <v>0</v>
      </c>
      <c r="J206" s="86">
        <v>0</v>
      </c>
      <c r="K206" s="86">
        <v>0</v>
      </c>
      <c r="L206" s="93">
        <v>0</v>
      </c>
    </row>
    <row r="207" spans="1:12" x14ac:dyDescent="0.25">
      <c r="A207" s="94">
        <v>7262</v>
      </c>
      <c r="B207" s="110" t="s">
        <v>171</v>
      </c>
      <c r="C207" s="118"/>
      <c r="D207" s="149"/>
      <c r="E207" s="11"/>
      <c r="F207" s="11"/>
      <c r="G207" s="11"/>
      <c r="H207" s="11"/>
      <c r="I207" s="11"/>
      <c r="J207" s="11"/>
      <c r="K207" s="14">
        <f>+C207</f>
        <v>0</v>
      </c>
      <c r="L207" s="92"/>
    </row>
    <row r="208" spans="1:12" x14ac:dyDescent="0.25">
      <c r="A208" s="94">
        <v>7263</v>
      </c>
      <c r="B208" s="110" t="s">
        <v>172</v>
      </c>
      <c r="C208" s="118"/>
      <c r="D208" s="149"/>
      <c r="E208" s="11"/>
      <c r="F208" s="11"/>
      <c r="G208" s="11"/>
      <c r="H208" s="11"/>
      <c r="I208" s="11"/>
      <c r="J208" s="11"/>
      <c r="K208" s="14">
        <f>+C208</f>
        <v>0</v>
      </c>
      <c r="L208" s="92"/>
    </row>
    <row r="209" spans="1:12" x14ac:dyDescent="0.25">
      <c r="A209" s="94">
        <v>7264</v>
      </c>
      <c r="B209" s="110" t="s">
        <v>173</v>
      </c>
      <c r="C209" s="118"/>
      <c r="D209" s="149"/>
      <c r="E209" s="11"/>
      <c r="F209" s="11"/>
      <c r="G209" s="11"/>
      <c r="H209" s="11"/>
      <c r="I209" s="11"/>
      <c r="J209" s="11"/>
      <c r="K209" s="14">
        <f>+C209</f>
        <v>0</v>
      </c>
      <c r="L209" s="92"/>
    </row>
    <row r="210" spans="1:12" x14ac:dyDescent="0.25">
      <c r="A210" s="88">
        <v>73</v>
      </c>
      <c r="B210" s="103" t="s">
        <v>487</v>
      </c>
      <c r="C210" s="115">
        <f t="shared" ref="C210:L210" si="55">C211</f>
        <v>0</v>
      </c>
      <c r="D210" s="147">
        <f t="shared" si="55"/>
        <v>0</v>
      </c>
      <c r="E210" s="85">
        <f t="shared" si="55"/>
        <v>0</v>
      </c>
      <c r="F210" s="85">
        <f t="shared" si="55"/>
        <v>0</v>
      </c>
      <c r="G210" s="85">
        <f t="shared" si="55"/>
        <v>0</v>
      </c>
      <c r="H210" s="85">
        <f t="shared" si="55"/>
        <v>0</v>
      </c>
      <c r="I210" s="85">
        <f t="shared" si="55"/>
        <v>0</v>
      </c>
      <c r="J210" s="85">
        <f t="shared" si="55"/>
        <v>0</v>
      </c>
      <c r="K210" s="85">
        <f t="shared" si="55"/>
        <v>0</v>
      </c>
      <c r="L210" s="89">
        <f t="shared" si="55"/>
        <v>0</v>
      </c>
    </row>
    <row r="211" spans="1:12" x14ac:dyDescent="0.25">
      <c r="A211" s="88">
        <v>731</v>
      </c>
      <c r="B211" s="103" t="s">
        <v>486</v>
      </c>
      <c r="C211" s="115">
        <f t="shared" ref="C211:L211" si="56">SUM(C212:C213)</f>
        <v>0</v>
      </c>
      <c r="D211" s="147">
        <f t="shared" si="56"/>
        <v>0</v>
      </c>
      <c r="E211" s="85">
        <f t="shared" si="56"/>
        <v>0</v>
      </c>
      <c r="F211" s="85">
        <f t="shared" si="56"/>
        <v>0</v>
      </c>
      <c r="G211" s="85">
        <f t="shared" si="56"/>
        <v>0</v>
      </c>
      <c r="H211" s="85">
        <f>SUM(H212:H213)</f>
        <v>0</v>
      </c>
      <c r="I211" s="85">
        <f>SUM(I212:I213)</f>
        <v>0</v>
      </c>
      <c r="J211" s="85">
        <f t="shared" si="56"/>
        <v>0</v>
      </c>
      <c r="K211" s="85">
        <f t="shared" si="56"/>
        <v>0</v>
      </c>
      <c r="L211" s="89">
        <f t="shared" si="56"/>
        <v>0</v>
      </c>
    </row>
    <row r="212" spans="1:12" x14ac:dyDescent="0.25">
      <c r="A212" s="90">
        <v>7311</v>
      </c>
      <c r="B212" s="105" t="s">
        <v>174</v>
      </c>
      <c r="C212" s="117">
        <v>0</v>
      </c>
      <c r="D212" s="148">
        <v>0</v>
      </c>
      <c r="E212" s="86">
        <v>0</v>
      </c>
      <c r="F212" s="86">
        <v>0</v>
      </c>
      <c r="G212" s="86">
        <v>0</v>
      </c>
      <c r="H212" s="86">
        <v>0</v>
      </c>
      <c r="I212" s="86">
        <v>0</v>
      </c>
      <c r="J212" s="86">
        <v>0</v>
      </c>
      <c r="K212" s="86">
        <v>0</v>
      </c>
      <c r="L212" s="93">
        <v>0</v>
      </c>
    </row>
    <row r="213" spans="1:12" x14ac:dyDescent="0.25">
      <c r="A213" s="94">
        <v>7312</v>
      </c>
      <c r="B213" s="110" t="s">
        <v>175</v>
      </c>
      <c r="C213" s="118"/>
      <c r="D213" s="149"/>
      <c r="E213" s="11"/>
      <c r="F213" s="11"/>
      <c r="G213" s="11"/>
      <c r="H213" s="11"/>
      <c r="I213" s="11"/>
      <c r="J213" s="11"/>
      <c r="K213" s="14">
        <f>+C213</f>
        <v>0</v>
      </c>
      <c r="L213" s="92"/>
    </row>
    <row r="214" spans="1:12" x14ac:dyDescent="0.25">
      <c r="A214" s="88">
        <v>74</v>
      </c>
      <c r="B214" s="103" t="s">
        <v>488</v>
      </c>
      <c r="C214" s="115">
        <f t="shared" ref="C214:L215" si="57">C215</f>
        <v>0</v>
      </c>
      <c r="D214" s="147">
        <f t="shared" si="57"/>
        <v>0</v>
      </c>
      <c r="E214" s="85">
        <f t="shared" si="57"/>
        <v>0</v>
      </c>
      <c r="F214" s="85">
        <f t="shared" si="57"/>
        <v>0</v>
      </c>
      <c r="G214" s="85">
        <f t="shared" si="57"/>
        <v>0</v>
      </c>
      <c r="H214" s="85">
        <f t="shared" si="57"/>
        <v>0</v>
      </c>
      <c r="I214" s="85">
        <f t="shared" si="57"/>
        <v>0</v>
      </c>
      <c r="J214" s="85">
        <f t="shared" si="57"/>
        <v>0</v>
      </c>
      <c r="K214" s="85">
        <f t="shared" si="57"/>
        <v>0</v>
      </c>
      <c r="L214" s="89">
        <f t="shared" si="57"/>
        <v>0</v>
      </c>
    </row>
    <row r="215" spans="1:12" x14ac:dyDescent="0.25">
      <c r="A215" s="88">
        <v>741</v>
      </c>
      <c r="B215" s="103" t="s">
        <v>590</v>
      </c>
      <c r="C215" s="115">
        <f t="shared" si="57"/>
        <v>0</v>
      </c>
      <c r="D215" s="147">
        <f t="shared" si="57"/>
        <v>0</v>
      </c>
      <c r="E215" s="85">
        <f t="shared" si="57"/>
        <v>0</v>
      </c>
      <c r="F215" s="85">
        <f t="shared" si="57"/>
        <v>0</v>
      </c>
      <c r="G215" s="85">
        <f t="shared" si="57"/>
        <v>0</v>
      </c>
      <c r="H215" s="85">
        <f t="shared" si="57"/>
        <v>0</v>
      </c>
      <c r="I215" s="85">
        <f t="shared" si="57"/>
        <v>0</v>
      </c>
      <c r="J215" s="85">
        <f t="shared" si="57"/>
        <v>0</v>
      </c>
      <c r="K215" s="85">
        <f t="shared" si="57"/>
        <v>0</v>
      </c>
      <c r="L215" s="89">
        <f t="shared" si="57"/>
        <v>0</v>
      </c>
    </row>
    <row r="216" spans="1:12" ht="15.75" thickBot="1" x14ac:dyDescent="0.3">
      <c r="A216" s="134">
        <v>7411</v>
      </c>
      <c r="B216" s="139" t="s">
        <v>176</v>
      </c>
      <c r="C216" s="142">
        <v>0</v>
      </c>
      <c r="D216" s="150">
        <v>0</v>
      </c>
      <c r="E216" s="135">
        <v>0</v>
      </c>
      <c r="F216" s="135">
        <v>0</v>
      </c>
      <c r="G216" s="135">
        <v>0</v>
      </c>
      <c r="H216" s="135">
        <v>0</v>
      </c>
      <c r="I216" s="135">
        <v>0</v>
      </c>
      <c r="J216" s="135">
        <v>0</v>
      </c>
      <c r="K216" s="135">
        <v>0</v>
      </c>
      <c r="L216" s="136">
        <v>0</v>
      </c>
    </row>
    <row r="217" spans="1:12" ht="15.75" thickBot="1" x14ac:dyDescent="0.3">
      <c r="A217" s="197" t="s">
        <v>502</v>
      </c>
      <c r="B217" s="198"/>
      <c r="C217" s="198"/>
      <c r="D217" s="198"/>
      <c r="E217" s="198"/>
      <c r="F217" s="198"/>
      <c r="G217" s="198"/>
      <c r="H217" s="198"/>
      <c r="I217" s="198"/>
      <c r="J217" s="198"/>
      <c r="K217" s="198"/>
      <c r="L217" s="199"/>
    </row>
    <row r="218" spans="1:12" x14ac:dyDescent="0.25">
      <c r="A218" s="96">
        <v>8</v>
      </c>
      <c r="B218" s="111" t="s">
        <v>591</v>
      </c>
      <c r="C218" s="122">
        <f t="shared" ref="C218:L218" si="58">C219+C258+C271+C284+C316</f>
        <v>0</v>
      </c>
      <c r="D218" s="146">
        <f t="shared" si="58"/>
        <v>0</v>
      </c>
      <c r="E218" s="97">
        <f t="shared" si="58"/>
        <v>0</v>
      </c>
      <c r="F218" s="97">
        <f t="shared" si="58"/>
        <v>0</v>
      </c>
      <c r="G218" s="97">
        <f t="shared" si="58"/>
        <v>0</v>
      </c>
      <c r="H218" s="97">
        <f t="shared" si="58"/>
        <v>0</v>
      </c>
      <c r="I218" s="97">
        <f t="shared" si="58"/>
        <v>0</v>
      </c>
      <c r="J218" s="97">
        <f t="shared" si="58"/>
        <v>0</v>
      </c>
      <c r="K218" s="97">
        <f t="shared" si="58"/>
        <v>0</v>
      </c>
      <c r="L218" s="98">
        <f t="shared" si="58"/>
        <v>0</v>
      </c>
    </row>
    <row r="219" spans="1:12" x14ac:dyDescent="0.25">
      <c r="A219" s="88">
        <v>81</v>
      </c>
      <c r="B219" s="109" t="s">
        <v>592</v>
      </c>
      <c r="C219" s="115">
        <f t="shared" ref="C219:L219" si="59">C220+C225+C228+C232+C234+C241+C246+C254</f>
        <v>0</v>
      </c>
      <c r="D219" s="147">
        <f t="shared" si="59"/>
        <v>0</v>
      </c>
      <c r="E219" s="85">
        <f t="shared" si="59"/>
        <v>0</v>
      </c>
      <c r="F219" s="85">
        <f t="shared" si="59"/>
        <v>0</v>
      </c>
      <c r="G219" s="85">
        <f t="shared" si="59"/>
        <v>0</v>
      </c>
      <c r="H219" s="85">
        <f t="shared" si="59"/>
        <v>0</v>
      </c>
      <c r="I219" s="85">
        <f t="shared" si="59"/>
        <v>0</v>
      </c>
      <c r="J219" s="85">
        <f t="shared" si="59"/>
        <v>0</v>
      </c>
      <c r="K219" s="85">
        <f t="shared" si="59"/>
        <v>0</v>
      </c>
      <c r="L219" s="89">
        <f t="shared" si="59"/>
        <v>0</v>
      </c>
    </row>
    <row r="220" spans="1:12" ht="24" customHeight="1" x14ac:dyDescent="0.25">
      <c r="A220" s="88">
        <v>811</v>
      </c>
      <c r="B220" s="103" t="s">
        <v>593</v>
      </c>
      <c r="C220" s="115">
        <f t="shared" ref="C220:L220" si="60">SUM(C221:C224)</f>
        <v>0</v>
      </c>
      <c r="D220" s="147">
        <f t="shared" si="60"/>
        <v>0</v>
      </c>
      <c r="E220" s="85">
        <f t="shared" si="60"/>
        <v>0</v>
      </c>
      <c r="F220" s="85">
        <f t="shared" si="60"/>
        <v>0</v>
      </c>
      <c r="G220" s="85">
        <f t="shared" si="60"/>
        <v>0</v>
      </c>
      <c r="H220" s="85">
        <f>SUM(H221:H224)</f>
        <v>0</v>
      </c>
      <c r="I220" s="85">
        <f>SUM(I221:I224)</f>
        <v>0</v>
      </c>
      <c r="J220" s="85">
        <f t="shared" si="60"/>
        <v>0</v>
      </c>
      <c r="K220" s="85">
        <f t="shared" si="60"/>
        <v>0</v>
      </c>
      <c r="L220" s="89">
        <f t="shared" si="60"/>
        <v>0</v>
      </c>
    </row>
    <row r="221" spans="1:12" x14ac:dyDescent="0.25">
      <c r="A221" s="90">
        <v>8113</v>
      </c>
      <c r="B221" s="105" t="s">
        <v>503</v>
      </c>
      <c r="C221" s="117">
        <v>0</v>
      </c>
      <c r="D221" s="148">
        <v>0</v>
      </c>
      <c r="E221" s="86">
        <v>0</v>
      </c>
      <c r="F221" s="86">
        <v>0</v>
      </c>
      <c r="G221" s="86">
        <v>0</v>
      </c>
      <c r="H221" s="86">
        <v>0</v>
      </c>
      <c r="I221" s="86">
        <v>0</v>
      </c>
      <c r="J221" s="86">
        <v>0</v>
      </c>
      <c r="K221" s="86">
        <v>0</v>
      </c>
      <c r="L221" s="93">
        <v>0</v>
      </c>
    </row>
    <row r="222" spans="1:12" x14ac:dyDescent="0.25">
      <c r="A222" s="90">
        <v>8114</v>
      </c>
      <c r="B222" s="105" t="s">
        <v>504</v>
      </c>
      <c r="C222" s="117">
        <v>0</v>
      </c>
      <c r="D222" s="148">
        <v>0</v>
      </c>
      <c r="E222" s="86">
        <v>0</v>
      </c>
      <c r="F222" s="86">
        <v>0</v>
      </c>
      <c r="G222" s="86">
        <v>0</v>
      </c>
      <c r="H222" s="86">
        <v>0</v>
      </c>
      <c r="I222" s="86">
        <v>0</v>
      </c>
      <c r="J222" s="86">
        <v>0</v>
      </c>
      <c r="K222" s="86">
        <v>0</v>
      </c>
      <c r="L222" s="93">
        <v>0</v>
      </c>
    </row>
    <row r="223" spans="1:12" x14ac:dyDescent="0.25">
      <c r="A223" s="90">
        <v>8115</v>
      </c>
      <c r="B223" s="105" t="s">
        <v>505</v>
      </c>
      <c r="C223" s="117">
        <v>0</v>
      </c>
      <c r="D223" s="148">
        <v>0</v>
      </c>
      <c r="E223" s="86">
        <v>0</v>
      </c>
      <c r="F223" s="86">
        <v>0</v>
      </c>
      <c r="G223" s="86">
        <v>0</v>
      </c>
      <c r="H223" s="86">
        <v>0</v>
      </c>
      <c r="I223" s="86">
        <v>0</v>
      </c>
      <c r="J223" s="86">
        <v>0</v>
      </c>
      <c r="K223" s="86">
        <v>0</v>
      </c>
      <c r="L223" s="93">
        <v>0</v>
      </c>
    </row>
    <row r="224" spans="1:12" x14ac:dyDescent="0.25">
      <c r="A224" s="90">
        <v>8116</v>
      </c>
      <c r="B224" s="105" t="s">
        <v>506</v>
      </c>
      <c r="C224" s="117">
        <v>0</v>
      </c>
      <c r="D224" s="148">
        <v>0</v>
      </c>
      <c r="E224" s="86">
        <v>0</v>
      </c>
      <c r="F224" s="86">
        <v>0</v>
      </c>
      <c r="G224" s="86">
        <v>0</v>
      </c>
      <c r="H224" s="86">
        <v>0</v>
      </c>
      <c r="I224" s="86">
        <v>0</v>
      </c>
      <c r="J224" s="86">
        <v>0</v>
      </c>
      <c r="K224" s="86">
        <v>0</v>
      </c>
      <c r="L224" s="93">
        <v>0</v>
      </c>
    </row>
    <row r="225" spans="1:12" ht="24" customHeight="1" x14ac:dyDescent="0.25">
      <c r="A225" s="88">
        <v>812</v>
      </c>
      <c r="B225" s="103" t="s">
        <v>594</v>
      </c>
      <c r="C225" s="115">
        <f t="shared" ref="C225:L225" si="61">SUM(C226+C227)</f>
        <v>0</v>
      </c>
      <c r="D225" s="147">
        <f t="shared" si="61"/>
        <v>0</v>
      </c>
      <c r="E225" s="85">
        <f t="shared" si="61"/>
        <v>0</v>
      </c>
      <c r="F225" s="85">
        <f t="shared" si="61"/>
        <v>0</v>
      </c>
      <c r="G225" s="85">
        <f t="shared" si="61"/>
        <v>0</v>
      </c>
      <c r="H225" s="85">
        <f t="shared" si="61"/>
        <v>0</v>
      </c>
      <c r="I225" s="85">
        <f t="shared" si="61"/>
        <v>0</v>
      </c>
      <c r="J225" s="85">
        <f t="shared" si="61"/>
        <v>0</v>
      </c>
      <c r="K225" s="85">
        <f t="shared" si="61"/>
        <v>0</v>
      </c>
      <c r="L225" s="89">
        <f t="shared" si="61"/>
        <v>0</v>
      </c>
    </row>
    <row r="226" spans="1:12" ht="24" customHeight="1" x14ac:dyDescent="0.25">
      <c r="A226" s="94">
        <v>8121</v>
      </c>
      <c r="B226" s="110" t="s">
        <v>507</v>
      </c>
      <c r="C226" s="118"/>
      <c r="D226" s="149"/>
      <c r="E226" s="11"/>
      <c r="F226" s="11"/>
      <c r="G226" s="11"/>
      <c r="H226" s="11"/>
      <c r="I226" s="11"/>
      <c r="J226" s="11"/>
      <c r="K226" s="11"/>
      <c r="L226" s="129">
        <f>+C226</f>
        <v>0</v>
      </c>
    </row>
    <row r="227" spans="1:12" ht="24" customHeight="1" x14ac:dyDescent="0.25">
      <c r="A227" s="90">
        <v>8122</v>
      </c>
      <c r="B227" s="105" t="s">
        <v>508</v>
      </c>
      <c r="C227" s="117">
        <v>0</v>
      </c>
      <c r="D227" s="148">
        <v>0</v>
      </c>
      <c r="E227" s="86">
        <v>0</v>
      </c>
      <c r="F227" s="86">
        <v>0</v>
      </c>
      <c r="G227" s="86">
        <v>0</v>
      </c>
      <c r="H227" s="86">
        <v>0</v>
      </c>
      <c r="I227" s="86">
        <v>0</v>
      </c>
      <c r="J227" s="86">
        <v>0</v>
      </c>
      <c r="K227" s="86">
        <v>0</v>
      </c>
      <c r="L227" s="93">
        <v>0</v>
      </c>
    </row>
    <row r="228" spans="1:12" ht="24" customHeight="1" x14ac:dyDescent="0.25">
      <c r="A228" s="88">
        <v>813</v>
      </c>
      <c r="B228" s="103" t="s">
        <v>595</v>
      </c>
      <c r="C228" s="115">
        <f t="shared" ref="C228:L228" si="62">SUM(C229+C230+C231)</f>
        <v>0</v>
      </c>
      <c r="D228" s="147">
        <f t="shared" si="62"/>
        <v>0</v>
      </c>
      <c r="E228" s="85">
        <f t="shared" si="62"/>
        <v>0</v>
      </c>
      <c r="F228" s="85">
        <f t="shared" si="62"/>
        <v>0</v>
      </c>
      <c r="G228" s="85">
        <f t="shared" si="62"/>
        <v>0</v>
      </c>
      <c r="H228" s="85">
        <f>SUM(H229+H230+H231)</f>
        <v>0</v>
      </c>
      <c r="I228" s="85">
        <f>SUM(I229+I230+I231)</f>
        <v>0</v>
      </c>
      <c r="J228" s="85">
        <f t="shared" si="62"/>
        <v>0</v>
      </c>
      <c r="K228" s="85">
        <f t="shared" si="62"/>
        <v>0</v>
      </c>
      <c r="L228" s="89">
        <f t="shared" si="62"/>
        <v>0</v>
      </c>
    </row>
    <row r="229" spans="1:12" x14ac:dyDescent="0.25">
      <c r="A229" s="90">
        <v>8132</v>
      </c>
      <c r="B229" s="105" t="s">
        <v>509</v>
      </c>
      <c r="C229" s="117">
        <v>0</v>
      </c>
      <c r="D229" s="148">
        <v>0</v>
      </c>
      <c r="E229" s="86">
        <v>0</v>
      </c>
      <c r="F229" s="86">
        <v>0</v>
      </c>
      <c r="G229" s="86">
        <v>0</v>
      </c>
      <c r="H229" s="86">
        <v>0</v>
      </c>
      <c r="I229" s="86">
        <v>0</v>
      </c>
      <c r="J229" s="86">
        <v>0</v>
      </c>
      <c r="K229" s="86">
        <v>0</v>
      </c>
      <c r="L229" s="93">
        <v>0</v>
      </c>
    </row>
    <row r="230" spans="1:12" x14ac:dyDescent="0.25">
      <c r="A230" s="90">
        <v>8133</v>
      </c>
      <c r="B230" s="105" t="s">
        <v>510</v>
      </c>
      <c r="C230" s="117">
        <v>0</v>
      </c>
      <c r="D230" s="148">
        <v>0</v>
      </c>
      <c r="E230" s="86">
        <v>0</v>
      </c>
      <c r="F230" s="86">
        <v>0</v>
      </c>
      <c r="G230" s="86">
        <v>0</v>
      </c>
      <c r="H230" s="86">
        <v>0</v>
      </c>
      <c r="I230" s="86">
        <v>0</v>
      </c>
      <c r="J230" s="86">
        <v>0</v>
      </c>
      <c r="K230" s="86">
        <v>0</v>
      </c>
      <c r="L230" s="93">
        <v>0</v>
      </c>
    </row>
    <row r="231" spans="1:12" x14ac:dyDescent="0.25">
      <c r="A231" s="90">
        <v>8134</v>
      </c>
      <c r="B231" s="105" t="s">
        <v>511</v>
      </c>
      <c r="C231" s="117">
        <v>0</v>
      </c>
      <c r="D231" s="148">
        <v>0</v>
      </c>
      <c r="E231" s="86">
        <v>0</v>
      </c>
      <c r="F231" s="86">
        <v>0</v>
      </c>
      <c r="G231" s="86">
        <v>0</v>
      </c>
      <c r="H231" s="86">
        <v>0</v>
      </c>
      <c r="I231" s="86">
        <v>0</v>
      </c>
      <c r="J231" s="86">
        <v>0</v>
      </c>
      <c r="K231" s="86">
        <v>0</v>
      </c>
      <c r="L231" s="93">
        <v>0</v>
      </c>
    </row>
    <row r="232" spans="1:12" ht="24" customHeight="1" x14ac:dyDescent="0.25">
      <c r="A232" s="88">
        <v>814</v>
      </c>
      <c r="B232" s="103" t="s">
        <v>596</v>
      </c>
      <c r="C232" s="115">
        <f t="shared" ref="C232:L232" si="63">C233</f>
        <v>0</v>
      </c>
      <c r="D232" s="147">
        <f t="shared" si="63"/>
        <v>0</v>
      </c>
      <c r="E232" s="85">
        <f t="shared" si="63"/>
        <v>0</v>
      </c>
      <c r="F232" s="85">
        <f t="shared" si="63"/>
        <v>0</v>
      </c>
      <c r="G232" s="85">
        <f t="shared" si="63"/>
        <v>0</v>
      </c>
      <c r="H232" s="85">
        <f t="shared" si="63"/>
        <v>0</v>
      </c>
      <c r="I232" s="85">
        <f t="shared" si="63"/>
        <v>0</v>
      </c>
      <c r="J232" s="85">
        <f t="shared" si="63"/>
        <v>0</v>
      </c>
      <c r="K232" s="85">
        <f t="shared" si="63"/>
        <v>0</v>
      </c>
      <c r="L232" s="89">
        <f t="shared" si="63"/>
        <v>0</v>
      </c>
    </row>
    <row r="233" spans="1:12" x14ac:dyDescent="0.25">
      <c r="A233" s="90">
        <v>8141</v>
      </c>
      <c r="B233" s="105" t="s">
        <v>512</v>
      </c>
      <c r="C233" s="117">
        <v>0</v>
      </c>
      <c r="D233" s="148">
        <v>0</v>
      </c>
      <c r="E233" s="86">
        <v>0</v>
      </c>
      <c r="F233" s="86">
        <v>0</v>
      </c>
      <c r="G233" s="86">
        <v>0</v>
      </c>
      <c r="H233" s="86">
        <v>0</v>
      </c>
      <c r="I233" s="86">
        <v>0</v>
      </c>
      <c r="J233" s="86">
        <v>0</v>
      </c>
      <c r="K233" s="86">
        <v>0</v>
      </c>
      <c r="L233" s="93">
        <v>0</v>
      </c>
    </row>
    <row r="234" spans="1:12" ht="24" customHeight="1" x14ac:dyDescent="0.25">
      <c r="A234" s="88">
        <v>815</v>
      </c>
      <c r="B234" s="103" t="s">
        <v>597</v>
      </c>
      <c r="C234" s="115">
        <f t="shared" ref="C234:L234" si="64">SUM(C235+C236+C237+C238+C239+C240)</f>
        <v>0</v>
      </c>
      <c r="D234" s="147">
        <f t="shared" si="64"/>
        <v>0</v>
      </c>
      <c r="E234" s="85">
        <f t="shared" si="64"/>
        <v>0</v>
      </c>
      <c r="F234" s="85">
        <f t="shared" si="64"/>
        <v>0</v>
      </c>
      <c r="G234" s="85">
        <f t="shared" si="64"/>
        <v>0</v>
      </c>
      <c r="H234" s="85">
        <f>SUM(H235+H236+H237+H238+H239+H240)</f>
        <v>0</v>
      </c>
      <c r="I234" s="85">
        <f>SUM(I235+I236+I237+I238+I239+I240)</f>
        <v>0</v>
      </c>
      <c r="J234" s="85">
        <f t="shared" si="64"/>
        <v>0</v>
      </c>
      <c r="K234" s="85">
        <f t="shared" si="64"/>
        <v>0</v>
      </c>
      <c r="L234" s="89">
        <f t="shared" si="64"/>
        <v>0</v>
      </c>
    </row>
    <row r="235" spans="1:12" x14ac:dyDescent="0.25">
      <c r="A235" s="90">
        <v>8153</v>
      </c>
      <c r="B235" s="105" t="s">
        <v>513</v>
      </c>
      <c r="C235" s="117">
        <v>0</v>
      </c>
      <c r="D235" s="148">
        <v>0</v>
      </c>
      <c r="E235" s="86">
        <v>0</v>
      </c>
      <c r="F235" s="86">
        <v>0</v>
      </c>
      <c r="G235" s="86">
        <v>0</v>
      </c>
      <c r="H235" s="86">
        <v>0</v>
      </c>
      <c r="I235" s="86">
        <v>0</v>
      </c>
      <c r="J235" s="86">
        <v>0</v>
      </c>
      <c r="K235" s="86">
        <v>0</v>
      </c>
      <c r="L235" s="93">
        <v>0</v>
      </c>
    </row>
    <row r="236" spans="1:12" ht="22.5" customHeight="1" x14ac:dyDescent="0.25">
      <c r="A236" s="90">
        <v>8154</v>
      </c>
      <c r="B236" s="105" t="s">
        <v>514</v>
      </c>
      <c r="C236" s="117">
        <v>0</v>
      </c>
      <c r="D236" s="148">
        <v>0</v>
      </c>
      <c r="E236" s="86">
        <v>0</v>
      </c>
      <c r="F236" s="86">
        <v>0</v>
      </c>
      <c r="G236" s="86">
        <v>0</v>
      </c>
      <c r="H236" s="86">
        <v>0</v>
      </c>
      <c r="I236" s="86">
        <v>0</v>
      </c>
      <c r="J236" s="86">
        <v>0</v>
      </c>
      <c r="K236" s="86">
        <v>0</v>
      </c>
      <c r="L236" s="93">
        <v>0</v>
      </c>
    </row>
    <row r="237" spans="1:12" ht="24" customHeight="1" x14ac:dyDescent="0.25">
      <c r="A237" s="90">
        <v>8155</v>
      </c>
      <c r="B237" s="105" t="s">
        <v>515</v>
      </c>
      <c r="C237" s="117">
        <v>0</v>
      </c>
      <c r="D237" s="148">
        <v>0</v>
      </c>
      <c r="E237" s="86">
        <v>0</v>
      </c>
      <c r="F237" s="86">
        <v>0</v>
      </c>
      <c r="G237" s="86">
        <v>0</v>
      </c>
      <c r="H237" s="86">
        <v>0</v>
      </c>
      <c r="I237" s="86">
        <v>0</v>
      </c>
      <c r="J237" s="86">
        <v>0</v>
      </c>
      <c r="K237" s="86">
        <v>0</v>
      </c>
      <c r="L237" s="93">
        <v>0</v>
      </c>
    </row>
    <row r="238" spans="1:12" x14ac:dyDescent="0.25">
      <c r="A238" s="90">
        <v>8156</v>
      </c>
      <c r="B238" s="105" t="s">
        <v>516</v>
      </c>
      <c r="C238" s="117">
        <v>0</v>
      </c>
      <c r="D238" s="148">
        <v>0</v>
      </c>
      <c r="E238" s="86">
        <v>0</v>
      </c>
      <c r="F238" s="86">
        <v>0</v>
      </c>
      <c r="G238" s="86">
        <v>0</v>
      </c>
      <c r="H238" s="86">
        <v>0</v>
      </c>
      <c r="I238" s="86">
        <v>0</v>
      </c>
      <c r="J238" s="86">
        <v>0</v>
      </c>
      <c r="K238" s="86">
        <v>0</v>
      </c>
      <c r="L238" s="93">
        <v>0</v>
      </c>
    </row>
    <row r="239" spans="1:12" x14ac:dyDescent="0.25">
      <c r="A239" s="90">
        <v>8157</v>
      </c>
      <c r="B239" s="105" t="s">
        <v>517</v>
      </c>
      <c r="C239" s="117">
        <v>0</v>
      </c>
      <c r="D239" s="148">
        <v>0</v>
      </c>
      <c r="E239" s="86">
        <v>0</v>
      </c>
      <c r="F239" s="86">
        <v>0</v>
      </c>
      <c r="G239" s="86">
        <v>0</v>
      </c>
      <c r="H239" s="86">
        <v>0</v>
      </c>
      <c r="I239" s="86">
        <v>0</v>
      </c>
      <c r="J239" s="86">
        <v>0</v>
      </c>
      <c r="K239" s="86">
        <v>0</v>
      </c>
      <c r="L239" s="93">
        <v>0</v>
      </c>
    </row>
    <row r="240" spans="1:12" x14ac:dyDescent="0.25">
      <c r="A240" s="90">
        <v>8158</v>
      </c>
      <c r="B240" s="105" t="s">
        <v>518</v>
      </c>
      <c r="C240" s="117">
        <v>0</v>
      </c>
      <c r="D240" s="148">
        <v>0</v>
      </c>
      <c r="E240" s="86">
        <v>0</v>
      </c>
      <c r="F240" s="86">
        <v>0</v>
      </c>
      <c r="G240" s="86">
        <v>0</v>
      </c>
      <c r="H240" s="86">
        <v>0</v>
      </c>
      <c r="I240" s="86">
        <v>0</v>
      </c>
      <c r="J240" s="86">
        <v>0</v>
      </c>
      <c r="K240" s="86">
        <v>0</v>
      </c>
      <c r="L240" s="93">
        <v>0</v>
      </c>
    </row>
    <row r="241" spans="1:12" ht="24" customHeight="1" x14ac:dyDescent="0.25">
      <c r="A241" s="88">
        <v>816</v>
      </c>
      <c r="B241" s="103" t="s">
        <v>598</v>
      </c>
      <c r="C241" s="115">
        <f t="shared" ref="C241:L241" si="65">SUM(C242:C245)</f>
        <v>0</v>
      </c>
      <c r="D241" s="147">
        <f t="shared" si="65"/>
        <v>0</v>
      </c>
      <c r="E241" s="85">
        <f t="shared" si="65"/>
        <v>0</v>
      </c>
      <c r="F241" s="85">
        <f t="shared" si="65"/>
        <v>0</v>
      </c>
      <c r="G241" s="85">
        <f t="shared" si="65"/>
        <v>0</v>
      </c>
      <c r="H241" s="85">
        <f>SUM(H242:H245)</f>
        <v>0</v>
      </c>
      <c r="I241" s="85">
        <f>SUM(I242:I245)</f>
        <v>0</v>
      </c>
      <c r="J241" s="85">
        <f t="shared" si="65"/>
        <v>0</v>
      </c>
      <c r="K241" s="85">
        <f t="shared" si="65"/>
        <v>0</v>
      </c>
      <c r="L241" s="89">
        <f t="shared" si="65"/>
        <v>0</v>
      </c>
    </row>
    <row r="242" spans="1:12" x14ac:dyDescent="0.25">
      <c r="A242" s="90">
        <v>8163</v>
      </c>
      <c r="B242" s="105" t="s">
        <v>519</v>
      </c>
      <c r="C242" s="117">
        <v>0</v>
      </c>
      <c r="D242" s="148">
        <v>0</v>
      </c>
      <c r="E242" s="86">
        <v>0</v>
      </c>
      <c r="F242" s="86">
        <v>0</v>
      </c>
      <c r="G242" s="86">
        <v>0</v>
      </c>
      <c r="H242" s="86">
        <v>0</v>
      </c>
      <c r="I242" s="86">
        <v>0</v>
      </c>
      <c r="J242" s="86">
        <v>0</v>
      </c>
      <c r="K242" s="86">
        <v>0</v>
      </c>
      <c r="L242" s="93">
        <v>0</v>
      </c>
    </row>
    <row r="243" spans="1:12" x14ac:dyDescent="0.25">
      <c r="A243" s="90">
        <v>8164</v>
      </c>
      <c r="B243" s="105" t="s">
        <v>520</v>
      </c>
      <c r="C243" s="117">
        <v>0</v>
      </c>
      <c r="D243" s="148">
        <v>0</v>
      </c>
      <c r="E243" s="86">
        <v>0</v>
      </c>
      <c r="F243" s="86">
        <v>0</v>
      </c>
      <c r="G243" s="86">
        <v>0</v>
      </c>
      <c r="H243" s="86">
        <v>0</v>
      </c>
      <c r="I243" s="86">
        <v>0</v>
      </c>
      <c r="J243" s="86">
        <v>0</v>
      </c>
      <c r="K243" s="86">
        <v>0</v>
      </c>
      <c r="L243" s="93">
        <v>0</v>
      </c>
    </row>
    <row r="244" spans="1:12" x14ac:dyDescent="0.25">
      <c r="A244" s="90">
        <v>8165</v>
      </c>
      <c r="B244" s="105" t="s">
        <v>521</v>
      </c>
      <c r="C244" s="117">
        <v>0</v>
      </c>
      <c r="D244" s="148">
        <v>0</v>
      </c>
      <c r="E244" s="86">
        <v>0</v>
      </c>
      <c r="F244" s="86">
        <v>0</v>
      </c>
      <c r="G244" s="86">
        <v>0</v>
      </c>
      <c r="H244" s="86">
        <v>0</v>
      </c>
      <c r="I244" s="86">
        <v>0</v>
      </c>
      <c r="J244" s="86">
        <v>0</v>
      </c>
      <c r="K244" s="86">
        <v>0</v>
      </c>
      <c r="L244" s="93">
        <v>0</v>
      </c>
    </row>
    <row r="245" spans="1:12" x14ac:dyDescent="0.25">
      <c r="A245" s="90">
        <v>8166</v>
      </c>
      <c r="B245" s="105" t="s">
        <v>522</v>
      </c>
      <c r="C245" s="117">
        <v>0</v>
      </c>
      <c r="D245" s="148">
        <v>0</v>
      </c>
      <c r="E245" s="86">
        <v>0</v>
      </c>
      <c r="F245" s="86">
        <v>0</v>
      </c>
      <c r="G245" s="86">
        <v>0</v>
      </c>
      <c r="H245" s="86">
        <v>0</v>
      </c>
      <c r="I245" s="86">
        <v>0</v>
      </c>
      <c r="J245" s="86">
        <v>0</v>
      </c>
      <c r="K245" s="86">
        <v>0</v>
      </c>
      <c r="L245" s="93">
        <v>0</v>
      </c>
    </row>
    <row r="246" spans="1:12" x14ac:dyDescent="0.25">
      <c r="A246" s="88">
        <v>817</v>
      </c>
      <c r="B246" s="103" t="s">
        <v>599</v>
      </c>
      <c r="C246" s="115">
        <f t="shared" ref="C246:L246" si="66">SUM(C247:C253)</f>
        <v>0</v>
      </c>
      <c r="D246" s="147">
        <f t="shared" si="66"/>
        <v>0</v>
      </c>
      <c r="E246" s="85">
        <f t="shared" si="66"/>
        <v>0</v>
      </c>
      <c r="F246" s="85">
        <f t="shared" si="66"/>
        <v>0</v>
      </c>
      <c r="G246" s="85">
        <f t="shared" si="66"/>
        <v>0</v>
      </c>
      <c r="H246" s="85">
        <f>SUM(H247:H253)</f>
        <v>0</v>
      </c>
      <c r="I246" s="85">
        <f>SUM(I247:I253)</f>
        <v>0</v>
      </c>
      <c r="J246" s="85">
        <f t="shared" si="66"/>
        <v>0</v>
      </c>
      <c r="K246" s="85">
        <f t="shared" si="66"/>
        <v>0</v>
      </c>
      <c r="L246" s="89">
        <f t="shared" si="66"/>
        <v>0</v>
      </c>
    </row>
    <row r="247" spans="1:12" x14ac:dyDescent="0.25">
      <c r="A247" s="90">
        <v>8171</v>
      </c>
      <c r="B247" s="105" t="s">
        <v>523</v>
      </c>
      <c r="C247" s="117">
        <v>0</v>
      </c>
      <c r="D247" s="148">
        <v>0</v>
      </c>
      <c r="E247" s="86">
        <v>0</v>
      </c>
      <c r="F247" s="86">
        <v>0</v>
      </c>
      <c r="G247" s="86">
        <v>0</v>
      </c>
      <c r="H247" s="86">
        <v>0</v>
      </c>
      <c r="I247" s="86">
        <v>0</v>
      </c>
      <c r="J247" s="86">
        <v>0</v>
      </c>
      <c r="K247" s="86">
        <v>0</v>
      </c>
      <c r="L247" s="93">
        <v>0</v>
      </c>
    </row>
    <row r="248" spans="1:12" x14ac:dyDescent="0.25">
      <c r="A248" s="90">
        <v>8172</v>
      </c>
      <c r="B248" s="105" t="s">
        <v>524</v>
      </c>
      <c r="C248" s="117">
        <v>0</v>
      </c>
      <c r="D248" s="148">
        <v>0</v>
      </c>
      <c r="E248" s="86">
        <v>0</v>
      </c>
      <c r="F248" s="86">
        <v>0</v>
      </c>
      <c r="G248" s="86">
        <v>0</v>
      </c>
      <c r="H248" s="86">
        <v>0</v>
      </c>
      <c r="I248" s="86">
        <v>0</v>
      </c>
      <c r="J248" s="86">
        <v>0</v>
      </c>
      <c r="K248" s="86">
        <v>0</v>
      </c>
      <c r="L248" s="93">
        <v>0</v>
      </c>
    </row>
    <row r="249" spans="1:12" x14ac:dyDescent="0.25">
      <c r="A249" s="90">
        <v>8173</v>
      </c>
      <c r="B249" s="105" t="s">
        <v>525</v>
      </c>
      <c r="C249" s="117">
        <v>0</v>
      </c>
      <c r="D249" s="148">
        <v>0</v>
      </c>
      <c r="E249" s="86">
        <v>0</v>
      </c>
      <c r="F249" s="86">
        <v>0</v>
      </c>
      <c r="G249" s="86">
        <v>0</v>
      </c>
      <c r="H249" s="86">
        <v>0</v>
      </c>
      <c r="I249" s="86">
        <v>0</v>
      </c>
      <c r="J249" s="86">
        <v>0</v>
      </c>
      <c r="K249" s="86">
        <v>0</v>
      </c>
      <c r="L249" s="93">
        <v>0</v>
      </c>
    </row>
    <row r="250" spans="1:12" ht="14.25" customHeight="1" x14ac:dyDescent="0.25">
      <c r="A250" s="90">
        <v>8174</v>
      </c>
      <c r="B250" s="105" t="s">
        <v>526</v>
      </c>
      <c r="C250" s="117">
        <v>0</v>
      </c>
      <c r="D250" s="148">
        <v>0</v>
      </c>
      <c r="E250" s="86">
        <v>0</v>
      </c>
      <c r="F250" s="86">
        <v>0</v>
      </c>
      <c r="G250" s="86">
        <v>0</v>
      </c>
      <c r="H250" s="86">
        <v>0</v>
      </c>
      <c r="I250" s="86">
        <v>0</v>
      </c>
      <c r="J250" s="86">
        <v>0</v>
      </c>
      <c r="K250" s="86">
        <v>0</v>
      </c>
      <c r="L250" s="93">
        <v>0</v>
      </c>
    </row>
    <row r="251" spans="1:12" x14ac:dyDescent="0.25">
      <c r="A251" s="90">
        <v>8175</v>
      </c>
      <c r="B251" s="105" t="s">
        <v>527</v>
      </c>
      <c r="C251" s="117">
        <v>0</v>
      </c>
      <c r="D251" s="148">
        <v>0</v>
      </c>
      <c r="E251" s="86">
        <v>0</v>
      </c>
      <c r="F251" s="86">
        <v>0</v>
      </c>
      <c r="G251" s="86">
        <v>0</v>
      </c>
      <c r="H251" s="86">
        <v>0</v>
      </c>
      <c r="I251" s="86">
        <v>0</v>
      </c>
      <c r="J251" s="86">
        <v>0</v>
      </c>
      <c r="K251" s="86">
        <v>0</v>
      </c>
      <c r="L251" s="93">
        <v>0</v>
      </c>
    </row>
    <row r="252" spans="1:12" ht="26.25" customHeight="1" x14ac:dyDescent="0.25">
      <c r="A252" s="90">
        <v>8176</v>
      </c>
      <c r="B252" s="105" t="s">
        <v>528</v>
      </c>
      <c r="C252" s="117">
        <v>0</v>
      </c>
      <c r="D252" s="148">
        <v>0</v>
      </c>
      <c r="E252" s="86">
        <v>0</v>
      </c>
      <c r="F252" s="86">
        <v>0</v>
      </c>
      <c r="G252" s="86">
        <v>0</v>
      </c>
      <c r="H252" s="86">
        <v>0</v>
      </c>
      <c r="I252" s="86">
        <v>0</v>
      </c>
      <c r="J252" s="86">
        <v>0</v>
      </c>
      <c r="K252" s="86">
        <v>0</v>
      </c>
      <c r="L252" s="93">
        <v>0</v>
      </c>
    </row>
    <row r="253" spans="1:12" ht="24" customHeight="1" x14ac:dyDescent="0.25">
      <c r="A253" s="90">
        <v>8177</v>
      </c>
      <c r="B253" s="105" t="s">
        <v>529</v>
      </c>
      <c r="C253" s="117">
        <v>0</v>
      </c>
      <c r="D253" s="148">
        <v>0</v>
      </c>
      <c r="E253" s="86">
        <v>0</v>
      </c>
      <c r="F253" s="86">
        <v>0</v>
      </c>
      <c r="G253" s="86">
        <v>0</v>
      </c>
      <c r="H253" s="86">
        <v>0</v>
      </c>
      <c r="I253" s="86">
        <v>0</v>
      </c>
      <c r="J253" s="86">
        <v>0</v>
      </c>
      <c r="K253" s="86">
        <v>0</v>
      </c>
      <c r="L253" s="93">
        <v>0</v>
      </c>
    </row>
    <row r="254" spans="1:12" s="10" customFormat="1" x14ac:dyDescent="0.25">
      <c r="A254" s="88" t="s">
        <v>530</v>
      </c>
      <c r="B254" s="103" t="s">
        <v>600</v>
      </c>
      <c r="C254" s="115">
        <f t="shared" ref="C254:L254" si="67">SUM(C255+C256+C257)</f>
        <v>0</v>
      </c>
      <c r="D254" s="147">
        <f t="shared" si="67"/>
        <v>0</v>
      </c>
      <c r="E254" s="85">
        <f t="shared" si="67"/>
        <v>0</v>
      </c>
      <c r="F254" s="85">
        <f t="shared" si="67"/>
        <v>0</v>
      </c>
      <c r="G254" s="85">
        <f t="shared" si="67"/>
        <v>0</v>
      </c>
      <c r="H254" s="85">
        <f>SUM(H255+H256+H257)</f>
        <v>0</v>
      </c>
      <c r="I254" s="85">
        <f>SUM(I255+I256+I257)</f>
        <v>0</v>
      </c>
      <c r="J254" s="85">
        <f t="shared" si="67"/>
        <v>0</v>
      </c>
      <c r="K254" s="85">
        <f t="shared" si="67"/>
        <v>0</v>
      </c>
      <c r="L254" s="89">
        <f t="shared" si="67"/>
        <v>0</v>
      </c>
    </row>
    <row r="255" spans="1:12" s="10" customFormat="1" ht="22.5" customHeight="1" x14ac:dyDescent="0.25">
      <c r="A255" s="90" t="s">
        <v>531</v>
      </c>
      <c r="B255" s="105" t="s">
        <v>532</v>
      </c>
      <c r="C255" s="117">
        <v>0</v>
      </c>
      <c r="D255" s="148">
        <v>0</v>
      </c>
      <c r="E255" s="86">
        <v>0</v>
      </c>
      <c r="F255" s="86">
        <v>0</v>
      </c>
      <c r="G255" s="86">
        <v>0</v>
      </c>
      <c r="H255" s="86">
        <v>0</v>
      </c>
      <c r="I255" s="86">
        <v>0</v>
      </c>
      <c r="J255" s="86">
        <v>0</v>
      </c>
      <c r="K255" s="86">
        <v>0</v>
      </c>
      <c r="L255" s="93">
        <v>0</v>
      </c>
    </row>
    <row r="256" spans="1:12" s="10" customFormat="1" ht="21" customHeight="1" x14ac:dyDescent="0.25">
      <c r="A256" s="90" t="s">
        <v>533</v>
      </c>
      <c r="B256" s="105" t="s">
        <v>534</v>
      </c>
      <c r="C256" s="117">
        <v>0</v>
      </c>
      <c r="D256" s="148">
        <v>0</v>
      </c>
      <c r="E256" s="86">
        <v>0</v>
      </c>
      <c r="F256" s="86">
        <v>0</v>
      </c>
      <c r="G256" s="86">
        <v>0</v>
      </c>
      <c r="H256" s="86">
        <v>0</v>
      </c>
      <c r="I256" s="86">
        <v>0</v>
      </c>
      <c r="J256" s="86">
        <v>0</v>
      </c>
      <c r="K256" s="86">
        <v>0</v>
      </c>
      <c r="L256" s="93">
        <v>0</v>
      </c>
    </row>
    <row r="257" spans="1:12" s="10" customFormat="1" x14ac:dyDescent="0.25">
      <c r="A257" s="90" t="s">
        <v>535</v>
      </c>
      <c r="B257" s="105" t="s">
        <v>536</v>
      </c>
      <c r="C257" s="117">
        <v>0</v>
      </c>
      <c r="D257" s="148">
        <v>0</v>
      </c>
      <c r="E257" s="86">
        <v>0</v>
      </c>
      <c r="F257" s="86">
        <v>0</v>
      </c>
      <c r="G257" s="86">
        <v>0</v>
      </c>
      <c r="H257" s="86">
        <v>0</v>
      </c>
      <c r="I257" s="86">
        <v>0</v>
      </c>
      <c r="J257" s="86">
        <v>0</v>
      </c>
      <c r="K257" s="86">
        <v>0</v>
      </c>
      <c r="L257" s="93">
        <v>0</v>
      </c>
    </row>
    <row r="258" spans="1:12" x14ac:dyDescent="0.25">
      <c r="A258" s="88">
        <v>82</v>
      </c>
      <c r="B258" s="103" t="s">
        <v>601</v>
      </c>
      <c r="C258" s="115">
        <f t="shared" ref="C258:L258" si="68">C259+C262+C265+C268</f>
        <v>0</v>
      </c>
      <c r="D258" s="147">
        <f t="shared" si="68"/>
        <v>0</v>
      </c>
      <c r="E258" s="85">
        <f t="shared" si="68"/>
        <v>0</v>
      </c>
      <c r="F258" s="85">
        <f t="shared" si="68"/>
        <v>0</v>
      </c>
      <c r="G258" s="85">
        <f t="shared" si="68"/>
        <v>0</v>
      </c>
      <c r="H258" s="85">
        <f>H259+H262+H265+H268</f>
        <v>0</v>
      </c>
      <c r="I258" s="85">
        <f>I259+I262+I265+I268</f>
        <v>0</v>
      </c>
      <c r="J258" s="85">
        <f t="shared" si="68"/>
        <v>0</v>
      </c>
      <c r="K258" s="85">
        <f t="shared" si="68"/>
        <v>0</v>
      </c>
      <c r="L258" s="89">
        <f t="shared" si="68"/>
        <v>0</v>
      </c>
    </row>
    <row r="259" spans="1:12" x14ac:dyDescent="0.25">
      <c r="A259" s="88">
        <v>821</v>
      </c>
      <c r="B259" s="103" t="s">
        <v>602</v>
      </c>
      <c r="C259" s="115">
        <f t="shared" ref="C259:L259" si="69">SUM(C260:C261)</f>
        <v>0</v>
      </c>
      <c r="D259" s="147">
        <f t="shared" si="69"/>
        <v>0</v>
      </c>
      <c r="E259" s="85">
        <f t="shared" si="69"/>
        <v>0</v>
      </c>
      <c r="F259" s="85">
        <f t="shared" si="69"/>
        <v>0</v>
      </c>
      <c r="G259" s="85">
        <f t="shared" si="69"/>
        <v>0</v>
      </c>
      <c r="H259" s="85">
        <f>SUM(H260:H261)</f>
        <v>0</v>
      </c>
      <c r="I259" s="85">
        <f>SUM(I260:I261)</f>
        <v>0</v>
      </c>
      <c r="J259" s="85">
        <f t="shared" si="69"/>
        <v>0</v>
      </c>
      <c r="K259" s="85">
        <f t="shared" si="69"/>
        <v>0</v>
      </c>
      <c r="L259" s="89">
        <f t="shared" si="69"/>
        <v>0</v>
      </c>
    </row>
    <row r="260" spans="1:12" x14ac:dyDescent="0.25">
      <c r="A260" s="90">
        <v>8211</v>
      </c>
      <c r="B260" s="105" t="s">
        <v>537</v>
      </c>
      <c r="C260" s="117">
        <v>0</v>
      </c>
      <c r="D260" s="148">
        <v>0</v>
      </c>
      <c r="E260" s="86">
        <v>0</v>
      </c>
      <c r="F260" s="86">
        <v>0</v>
      </c>
      <c r="G260" s="86">
        <v>0</v>
      </c>
      <c r="H260" s="86">
        <v>0</v>
      </c>
      <c r="I260" s="86">
        <v>0</v>
      </c>
      <c r="J260" s="86">
        <v>0</v>
      </c>
      <c r="K260" s="86">
        <v>0</v>
      </c>
      <c r="L260" s="93">
        <v>0</v>
      </c>
    </row>
    <row r="261" spans="1:12" x14ac:dyDescent="0.25">
      <c r="A261" s="90">
        <v>8212</v>
      </c>
      <c r="B261" s="105" t="s">
        <v>538</v>
      </c>
      <c r="C261" s="117">
        <v>0</v>
      </c>
      <c r="D261" s="148">
        <v>0</v>
      </c>
      <c r="E261" s="86">
        <v>0</v>
      </c>
      <c r="F261" s="86">
        <v>0</v>
      </c>
      <c r="G261" s="86">
        <v>0</v>
      </c>
      <c r="H261" s="86">
        <v>0</v>
      </c>
      <c r="I261" s="86">
        <v>0</v>
      </c>
      <c r="J261" s="86">
        <v>0</v>
      </c>
      <c r="K261" s="86">
        <v>0</v>
      </c>
      <c r="L261" s="93">
        <v>0</v>
      </c>
    </row>
    <row r="262" spans="1:12" x14ac:dyDescent="0.25">
      <c r="A262" s="88">
        <v>822</v>
      </c>
      <c r="B262" s="103" t="s">
        <v>603</v>
      </c>
      <c r="C262" s="115">
        <f t="shared" ref="C262:L262" si="70">SUM(C263:C264)</f>
        <v>0</v>
      </c>
      <c r="D262" s="147">
        <f t="shared" si="70"/>
        <v>0</v>
      </c>
      <c r="E262" s="85">
        <f t="shared" si="70"/>
        <v>0</v>
      </c>
      <c r="F262" s="85">
        <f t="shared" si="70"/>
        <v>0</v>
      </c>
      <c r="G262" s="85">
        <f t="shared" si="70"/>
        <v>0</v>
      </c>
      <c r="H262" s="85">
        <f>SUM(H263:H264)</f>
        <v>0</v>
      </c>
      <c r="I262" s="85">
        <f>SUM(I263:I264)</f>
        <v>0</v>
      </c>
      <c r="J262" s="85">
        <f t="shared" si="70"/>
        <v>0</v>
      </c>
      <c r="K262" s="85">
        <f t="shared" si="70"/>
        <v>0</v>
      </c>
      <c r="L262" s="89">
        <f t="shared" si="70"/>
        <v>0</v>
      </c>
    </row>
    <row r="263" spans="1:12" x14ac:dyDescent="0.25">
      <c r="A263" s="90">
        <v>8221</v>
      </c>
      <c r="B263" s="105" t="s">
        <v>177</v>
      </c>
      <c r="C263" s="117">
        <v>0</v>
      </c>
      <c r="D263" s="148">
        <v>0</v>
      </c>
      <c r="E263" s="86">
        <v>0</v>
      </c>
      <c r="F263" s="86">
        <v>0</v>
      </c>
      <c r="G263" s="86">
        <v>0</v>
      </c>
      <c r="H263" s="86">
        <v>0</v>
      </c>
      <c r="I263" s="86">
        <v>0</v>
      </c>
      <c r="J263" s="86">
        <v>0</v>
      </c>
      <c r="K263" s="86">
        <v>0</v>
      </c>
      <c r="L263" s="93">
        <v>0</v>
      </c>
    </row>
    <row r="264" spans="1:12" x14ac:dyDescent="0.25">
      <c r="A264" s="90">
        <v>8222</v>
      </c>
      <c r="B264" s="105" t="s">
        <v>178</v>
      </c>
      <c r="C264" s="117">
        <v>0</v>
      </c>
      <c r="D264" s="148">
        <v>0</v>
      </c>
      <c r="E264" s="86">
        <v>0</v>
      </c>
      <c r="F264" s="86">
        <v>0</v>
      </c>
      <c r="G264" s="86">
        <v>0</v>
      </c>
      <c r="H264" s="86">
        <v>0</v>
      </c>
      <c r="I264" s="86">
        <v>0</v>
      </c>
      <c r="J264" s="86">
        <v>0</v>
      </c>
      <c r="K264" s="86">
        <v>0</v>
      </c>
      <c r="L264" s="93">
        <v>0</v>
      </c>
    </row>
    <row r="265" spans="1:12" x14ac:dyDescent="0.25">
      <c r="A265" s="88">
        <v>823</v>
      </c>
      <c r="B265" s="103" t="s">
        <v>604</v>
      </c>
      <c r="C265" s="115">
        <f t="shared" ref="C265:L265" si="71">SUM(C266:C267)</f>
        <v>0</v>
      </c>
      <c r="D265" s="147">
        <f t="shared" si="71"/>
        <v>0</v>
      </c>
      <c r="E265" s="85">
        <f t="shared" si="71"/>
        <v>0</v>
      </c>
      <c r="F265" s="85">
        <f t="shared" si="71"/>
        <v>0</v>
      </c>
      <c r="G265" s="85">
        <f t="shared" si="71"/>
        <v>0</v>
      </c>
      <c r="H265" s="85">
        <f>SUM(H266:H267)</f>
        <v>0</v>
      </c>
      <c r="I265" s="85">
        <f>SUM(I266:I267)</f>
        <v>0</v>
      </c>
      <c r="J265" s="85">
        <f t="shared" si="71"/>
        <v>0</v>
      </c>
      <c r="K265" s="85">
        <f t="shared" si="71"/>
        <v>0</v>
      </c>
      <c r="L265" s="89">
        <f t="shared" si="71"/>
        <v>0</v>
      </c>
    </row>
    <row r="266" spans="1:12" x14ac:dyDescent="0.25">
      <c r="A266" s="90">
        <v>8231</v>
      </c>
      <c r="B266" s="105" t="s">
        <v>179</v>
      </c>
      <c r="C266" s="117">
        <v>0</v>
      </c>
      <c r="D266" s="148">
        <v>0</v>
      </c>
      <c r="E266" s="86">
        <v>0</v>
      </c>
      <c r="F266" s="86">
        <v>0</v>
      </c>
      <c r="G266" s="86">
        <v>0</v>
      </c>
      <c r="H266" s="86">
        <v>0</v>
      </c>
      <c r="I266" s="86">
        <v>0</v>
      </c>
      <c r="J266" s="86">
        <v>0</v>
      </c>
      <c r="K266" s="86">
        <v>0</v>
      </c>
      <c r="L266" s="93">
        <v>0</v>
      </c>
    </row>
    <row r="267" spans="1:12" x14ac:dyDescent="0.25">
      <c r="A267" s="90">
        <v>8232</v>
      </c>
      <c r="B267" s="105" t="s">
        <v>180</v>
      </c>
      <c r="C267" s="117">
        <v>0</v>
      </c>
      <c r="D267" s="148">
        <v>0</v>
      </c>
      <c r="E267" s="86">
        <v>0</v>
      </c>
      <c r="F267" s="86">
        <v>0</v>
      </c>
      <c r="G267" s="86">
        <v>0</v>
      </c>
      <c r="H267" s="86">
        <v>0</v>
      </c>
      <c r="I267" s="86">
        <v>0</v>
      </c>
      <c r="J267" s="86">
        <v>0</v>
      </c>
      <c r="K267" s="86">
        <v>0</v>
      </c>
      <c r="L267" s="93">
        <v>0</v>
      </c>
    </row>
    <row r="268" spans="1:12" x14ac:dyDescent="0.25">
      <c r="A268" s="88">
        <v>824</v>
      </c>
      <c r="B268" s="103" t="s">
        <v>605</v>
      </c>
      <c r="C268" s="115">
        <f t="shared" ref="C268:L268" si="72">SUM(C269:C270)</f>
        <v>0</v>
      </c>
      <c r="D268" s="147">
        <f t="shared" si="72"/>
        <v>0</v>
      </c>
      <c r="E268" s="85">
        <f t="shared" si="72"/>
        <v>0</v>
      </c>
      <c r="F268" s="85">
        <f t="shared" si="72"/>
        <v>0</v>
      </c>
      <c r="G268" s="85">
        <f t="shared" si="72"/>
        <v>0</v>
      </c>
      <c r="H268" s="85">
        <f>SUM(H269:H270)</f>
        <v>0</v>
      </c>
      <c r="I268" s="85">
        <f>SUM(I269:I270)</f>
        <v>0</v>
      </c>
      <c r="J268" s="85">
        <f t="shared" si="72"/>
        <v>0</v>
      </c>
      <c r="K268" s="85">
        <f t="shared" si="72"/>
        <v>0</v>
      </c>
      <c r="L268" s="89">
        <f t="shared" si="72"/>
        <v>0</v>
      </c>
    </row>
    <row r="269" spans="1:12" x14ac:dyDescent="0.25">
      <c r="A269" s="90">
        <v>8241</v>
      </c>
      <c r="B269" s="105" t="s">
        <v>539</v>
      </c>
      <c r="C269" s="117">
        <v>0</v>
      </c>
      <c r="D269" s="148">
        <v>0</v>
      </c>
      <c r="E269" s="86">
        <v>0</v>
      </c>
      <c r="F269" s="86">
        <v>0</v>
      </c>
      <c r="G269" s="86">
        <v>0</v>
      </c>
      <c r="H269" s="86">
        <v>0</v>
      </c>
      <c r="I269" s="86">
        <v>0</v>
      </c>
      <c r="J269" s="86">
        <v>0</v>
      </c>
      <c r="K269" s="86">
        <v>0</v>
      </c>
      <c r="L269" s="93">
        <v>0</v>
      </c>
    </row>
    <row r="270" spans="1:12" x14ac:dyDescent="0.25">
      <c r="A270" s="90">
        <v>8242</v>
      </c>
      <c r="B270" s="105" t="s">
        <v>540</v>
      </c>
      <c r="C270" s="117">
        <v>0</v>
      </c>
      <c r="D270" s="148">
        <v>0</v>
      </c>
      <c r="E270" s="86">
        <v>0</v>
      </c>
      <c r="F270" s="86">
        <v>0</v>
      </c>
      <c r="G270" s="86">
        <v>0</v>
      </c>
      <c r="H270" s="86">
        <v>0</v>
      </c>
      <c r="I270" s="86">
        <v>0</v>
      </c>
      <c r="J270" s="86">
        <v>0</v>
      </c>
      <c r="K270" s="86">
        <v>0</v>
      </c>
      <c r="L270" s="93">
        <v>0</v>
      </c>
    </row>
    <row r="271" spans="1:12" x14ac:dyDescent="0.25">
      <c r="A271" s="88">
        <v>83</v>
      </c>
      <c r="B271" s="103" t="s">
        <v>606</v>
      </c>
      <c r="C271" s="115">
        <f t="shared" ref="C271:L271" si="73">C272+C276+C278+C281</f>
        <v>0</v>
      </c>
      <c r="D271" s="147">
        <f t="shared" si="73"/>
        <v>0</v>
      </c>
      <c r="E271" s="85">
        <f t="shared" si="73"/>
        <v>0</v>
      </c>
      <c r="F271" s="85">
        <f t="shared" si="73"/>
        <v>0</v>
      </c>
      <c r="G271" s="85">
        <f t="shared" si="73"/>
        <v>0</v>
      </c>
      <c r="H271" s="85">
        <f t="shared" si="73"/>
        <v>0</v>
      </c>
      <c r="I271" s="85">
        <f t="shared" si="73"/>
        <v>0</v>
      </c>
      <c r="J271" s="85">
        <f t="shared" si="73"/>
        <v>0</v>
      </c>
      <c r="K271" s="85">
        <f t="shared" si="73"/>
        <v>0</v>
      </c>
      <c r="L271" s="89">
        <f t="shared" si="73"/>
        <v>0</v>
      </c>
    </row>
    <row r="272" spans="1:12" ht="24" customHeight="1" x14ac:dyDescent="0.25">
      <c r="A272" s="88">
        <v>831</v>
      </c>
      <c r="B272" s="103" t="s">
        <v>607</v>
      </c>
      <c r="C272" s="115">
        <f t="shared" ref="C272:L272" si="74">SUM(C273:C275)</f>
        <v>0</v>
      </c>
      <c r="D272" s="147">
        <f t="shared" si="74"/>
        <v>0</v>
      </c>
      <c r="E272" s="85">
        <f t="shared" si="74"/>
        <v>0</v>
      </c>
      <c r="F272" s="85">
        <f t="shared" si="74"/>
        <v>0</v>
      </c>
      <c r="G272" s="85">
        <f t="shared" si="74"/>
        <v>0</v>
      </c>
      <c r="H272" s="85">
        <f>SUM(H273:H275)</f>
        <v>0</v>
      </c>
      <c r="I272" s="85">
        <f>SUM(I273:I275)</f>
        <v>0</v>
      </c>
      <c r="J272" s="85">
        <f t="shared" si="74"/>
        <v>0</v>
      </c>
      <c r="K272" s="85">
        <f t="shared" si="74"/>
        <v>0</v>
      </c>
      <c r="L272" s="89">
        <f t="shared" si="74"/>
        <v>0</v>
      </c>
    </row>
    <row r="273" spans="1:12" x14ac:dyDescent="0.25">
      <c r="A273" s="90">
        <v>8312</v>
      </c>
      <c r="B273" s="105" t="s">
        <v>181</v>
      </c>
      <c r="C273" s="117">
        <v>0</v>
      </c>
      <c r="D273" s="148">
        <v>0</v>
      </c>
      <c r="E273" s="86">
        <v>0</v>
      </c>
      <c r="F273" s="86">
        <v>0</v>
      </c>
      <c r="G273" s="86">
        <v>0</v>
      </c>
      <c r="H273" s="86">
        <v>0</v>
      </c>
      <c r="I273" s="86">
        <v>0</v>
      </c>
      <c r="J273" s="86">
        <v>0</v>
      </c>
      <c r="K273" s="86">
        <v>0</v>
      </c>
      <c r="L273" s="93">
        <v>0</v>
      </c>
    </row>
    <row r="274" spans="1:12" x14ac:dyDescent="0.25">
      <c r="A274" s="90">
        <v>8313</v>
      </c>
      <c r="B274" s="105" t="s">
        <v>182</v>
      </c>
      <c r="C274" s="117">
        <v>0</v>
      </c>
      <c r="D274" s="148">
        <v>0</v>
      </c>
      <c r="E274" s="86">
        <v>0</v>
      </c>
      <c r="F274" s="86">
        <v>0</v>
      </c>
      <c r="G274" s="86">
        <v>0</v>
      </c>
      <c r="H274" s="86">
        <v>0</v>
      </c>
      <c r="I274" s="86">
        <v>0</v>
      </c>
      <c r="J274" s="86">
        <v>0</v>
      </c>
      <c r="K274" s="86">
        <v>0</v>
      </c>
      <c r="L274" s="93">
        <v>0</v>
      </c>
    </row>
    <row r="275" spans="1:12" x14ac:dyDescent="0.25">
      <c r="A275" s="90">
        <v>8314</v>
      </c>
      <c r="B275" s="105" t="s">
        <v>183</v>
      </c>
      <c r="C275" s="117">
        <v>0</v>
      </c>
      <c r="D275" s="148">
        <v>0</v>
      </c>
      <c r="E275" s="86">
        <v>0</v>
      </c>
      <c r="F275" s="86">
        <v>0</v>
      </c>
      <c r="G275" s="86">
        <v>0</v>
      </c>
      <c r="H275" s="86">
        <v>0</v>
      </c>
      <c r="I275" s="86">
        <v>0</v>
      </c>
      <c r="J275" s="86">
        <v>0</v>
      </c>
      <c r="K275" s="86">
        <v>0</v>
      </c>
      <c r="L275" s="93">
        <v>0</v>
      </c>
    </row>
    <row r="276" spans="1:12" ht="24" customHeight="1" x14ac:dyDescent="0.25">
      <c r="A276" s="88">
        <v>832</v>
      </c>
      <c r="B276" s="103" t="s">
        <v>608</v>
      </c>
      <c r="C276" s="115">
        <f t="shared" ref="C276:L276" si="75">C277</f>
        <v>0</v>
      </c>
      <c r="D276" s="147">
        <f t="shared" si="75"/>
        <v>0</v>
      </c>
      <c r="E276" s="85">
        <f t="shared" si="75"/>
        <v>0</v>
      </c>
      <c r="F276" s="85">
        <f t="shared" si="75"/>
        <v>0</v>
      </c>
      <c r="G276" s="85">
        <f t="shared" si="75"/>
        <v>0</v>
      </c>
      <c r="H276" s="85">
        <f t="shared" si="75"/>
        <v>0</v>
      </c>
      <c r="I276" s="85">
        <f t="shared" si="75"/>
        <v>0</v>
      </c>
      <c r="J276" s="85">
        <f t="shared" si="75"/>
        <v>0</v>
      </c>
      <c r="K276" s="85">
        <f t="shared" si="75"/>
        <v>0</v>
      </c>
      <c r="L276" s="89">
        <f t="shared" si="75"/>
        <v>0</v>
      </c>
    </row>
    <row r="277" spans="1:12" x14ac:dyDescent="0.25">
      <c r="A277" s="94">
        <v>8321</v>
      </c>
      <c r="B277" s="110" t="s">
        <v>184</v>
      </c>
      <c r="C277" s="118"/>
      <c r="D277" s="149"/>
      <c r="E277" s="11"/>
      <c r="F277" s="11"/>
      <c r="G277" s="11"/>
      <c r="H277" s="11"/>
      <c r="I277" s="11"/>
      <c r="J277" s="11"/>
      <c r="K277" s="11"/>
      <c r="L277" s="129">
        <f>+C277</f>
        <v>0</v>
      </c>
    </row>
    <row r="278" spans="1:12" ht="24" customHeight="1" x14ac:dyDescent="0.25">
      <c r="A278" s="88">
        <v>833</v>
      </c>
      <c r="B278" s="103" t="s">
        <v>609</v>
      </c>
      <c r="C278" s="115">
        <f t="shared" ref="C278:L278" si="76">SUM(C279:C280)</f>
        <v>0</v>
      </c>
      <c r="D278" s="147">
        <f t="shared" si="76"/>
        <v>0</v>
      </c>
      <c r="E278" s="85">
        <f t="shared" si="76"/>
        <v>0</v>
      </c>
      <c r="F278" s="85">
        <f t="shared" si="76"/>
        <v>0</v>
      </c>
      <c r="G278" s="85">
        <f t="shared" si="76"/>
        <v>0</v>
      </c>
      <c r="H278" s="85">
        <f>SUM(H279:H280)</f>
        <v>0</v>
      </c>
      <c r="I278" s="85">
        <f>SUM(I279:I280)</f>
        <v>0</v>
      </c>
      <c r="J278" s="85">
        <f t="shared" si="76"/>
        <v>0</v>
      </c>
      <c r="K278" s="85">
        <f t="shared" si="76"/>
        <v>0</v>
      </c>
      <c r="L278" s="89">
        <f t="shared" si="76"/>
        <v>0</v>
      </c>
    </row>
    <row r="279" spans="1:12" ht="24" customHeight="1" x14ac:dyDescent="0.25">
      <c r="A279" s="90">
        <v>8331</v>
      </c>
      <c r="B279" s="105" t="s">
        <v>541</v>
      </c>
      <c r="C279" s="117">
        <v>0</v>
      </c>
      <c r="D279" s="148">
        <v>0</v>
      </c>
      <c r="E279" s="86">
        <v>0</v>
      </c>
      <c r="F279" s="86">
        <v>0</v>
      </c>
      <c r="G279" s="86">
        <v>0</v>
      </c>
      <c r="H279" s="86">
        <v>0</v>
      </c>
      <c r="I279" s="86">
        <v>0</v>
      </c>
      <c r="J279" s="86">
        <v>0</v>
      </c>
      <c r="K279" s="86">
        <v>0</v>
      </c>
      <c r="L279" s="93">
        <v>0</v>
      </c>
    </row>
    <row r="280" spans="1:12" x14ac:dyDescent="0.25">
      <c r="A280" s="90">
        <v>8332</v>
      </c>
      <c r="B280" s="105" t="s">
        <v>542</v>
      </c>
      <c r="C280" s="117">
        <v>0</v>
      </c>
      <c r="D280" s="148">
        <v>0</v>
      </c>
      <c r="E280" s="86">
        <v>0</v>
      </c>
      <c r="F280" s="86">
        <v>0</v>
      </c>
      <c r="G280" s="86">
        <v>0</v>
      </c>
      <c r="H280" s="86">
        <v>0</v>
      </c>
      <c r="I280" s="86">
        <v>0</v>
      </c>
      <c r="J280" s="86">
        <v>0</v>
      </c>
      <c r="K280" s="86">
        <v>0</v>
      </c>
      <c r="L280" s="93">
        <v>0</v>
      </c>
    </row>
    <row r="281" spans="1:12" ht="24" customHeight="1" x14ac:dyDescent="0.25">
      <c r="A281" s="88">
        <v>834</v>
      </c>
      <c r="B281" s="103" t="s">
        <v>610</v>
      </c>
      <c r="C281" s="115">
        <f t="shared" ref="C281:L281" si="77">SUM(C282+C283)</f>
        <v>0</v>
      </c>
      <c r="D281" s="147">
        <f t="shared" si="77"/>
        <v>0</v>
      </c>
      <c r="E281" s="85">
        <f t="shared" si="77"/>
        <v>0</v>
      </c>
      <c r="F281" s="85">
        <f t="shared" si="77"/>
        <v>0</v>
      </c>
      <c r="G281" s="85">
        <f t="shared" si="77"/>
        <v>0</v>
      </c>
      <c r="H281" s="85">
        <f t="shared" si="77"/>
        <v>0</v>
      </c>
      <c r="I281" s="85">
        <f t="shared" si="77"/>
        <v>0</v>
      </c>
      <c r="J281" s="85">
        <f t="shared" si="77"/>
        <v>0</v>
      </c>
      <c r="K281" s="85">
        <f t="shared" si="77"/>
        <v>0</v>
      </c>
      <c r="L281" s="89">
        <f t="shared" si="77"/>
        <v>0</v>
      </c>
    </row>
    <row r="282" spans="1:12" x14ac:dyDescent="0.25">
      <c r="A282" s="94">
        <v>8341</v>
      </c>
      <c r="B282" s="110" t="s">
        <v>543</v>
      </c>
      <c r="C282" s="118"/>
      <c r="D282" s="149"/>
      <c r="E282" s="11"/>
      <c r="F282" s="11"/>
      <c r="G282" s="11"/>
      <c r="H282" s="11"/>
      <c r="I282" s="11"/>
      <c r="J282" s="11"/>
      <c r="K282" s="11"/>
      <c r="L282" s="129">
        <f>+C282</f>
        <v>0</v>
      </c>
    </row>
    <row r="283" spans="1:12" x14ac:dyDescent="0.25">
      <c r="A283" s="90">
        <v>8342</v>
      </c>
      <c r="B283" s="105" t="s">
        <v>186</v>
      </c>
      <c r="C283" s="117">
        <v>0</v>
      </c>
      <c r="D283" s="148">
        <v>0</v>
      </c>
      <c r="E283" s="86">
        <v>0</v>
      </c>
      <c r="F283" s="86">
        <v>0</v>
      </c>
      <c r="G283" s="86">
        <v>0</v>
      </c>
      <c r="H283" s="86">
        <v>0</v>
      </c>
      <c r="I283" s="86">
        <v>0</v>
      </c>
      <c r="J283" s="86">
        <v>0</v>
      </c>
      <c r="K283" s="86">
        <v>0</v>
      </c>
      <c r="L283" s="93">
        <v>0</v>
      </c>
    </row>
    <row r="284" spans="1:12" x14ac:dyDescent="0.25">
      <c r="A284" s="88">
        <v>84</v>
      </c>
      <c r="B284" s="103" t="s">
        <v>611</v>
      </c>
      <c r="C284" s="115">
        <f t="shared" ref="C284:L284" si="78">C285+C290+C294+C296+C303+C308</f>
        <v>0</v>
      </c>
      <c r="D284" s="147">
        <f t="shared" si="78"/>
        <v>0</v>
      </c>
      <c r="E284" s="85">
        <f t="shared" si="78"/>
        <v>0</v>
      </c>
      <c r="F284" s="85">
        <f t="shared" si="78"/>
        <v>0</v>
      </c>
      <c r="G284" s="85">
        <f t="shared" si="78"/>
        <v>0</v>
      </c>
      <c r="H284" s="85">
        <f t="shared" si="78"/>
        <v>0</v>
      </c>
      <c r="I284" s="85">
        <f t="shared" si="78"/>
        <v>0</v>
      </c>
      <c r="J284" s="85">
        <f t="shared" si="78"/>
        <v>0</v>
      </c>
      <c r="K284" s="85">
        <f t="shared" si="78"/>
        <v>0</v>
      </c>
      <c r="L284" s="89">
        <f t="shared" si="78"/>
        <v>0</v>
      </c>
    </row>
    <row r="285" spans="1:12" ht="24" customHeight="1" x14ac:dyDescent="0.25">
      <c r="A285" s="88">
        <v>841</v>
      </c>
      <c r="B285" s="103" t="s">
        <v>612</v>
      </c>
      <c r="C285" s="115">
        <f t="shared" ref="C285:L285" si="79">SUM(C286:C289)</f>
        <v>0</v>
      </c>
      <c r="D285" s="147">
        <f t="shared" si="79"/>
        <v>0</v>
      </c>
      <c r="E285" s="85">
        <f t="shared" si="79"/>
        <v>0</v>
      </c>
      <c r="F285" s="85">
        <f t="shared" si="79"/>
        <v>0</v>
      </c>
      <c r="G285" s="85">
        <f t="shared" si="79"/>
        <v>0</v>
      </c>
      <c r="H285" s="85">
        <f>SUM(H286:H289)</f>
        <v>0</v>
      </c>
      <c r="I285" s="85">
        <f>SUM(I286:I289)</f>
        <v>0</v>
      </c>
      <c r="J285" s="85">
        <f t="shared" si="79"/>
        <v>0</v>
      </c>
      <c r="K285" s="85">
        <f t="shared" si="79"/>
        <v>0</v>
      </c>
      <c r="L285" s="89">
        <f t="shared" si="79"/>
        <v>0</v>
      </c>
    </row>
    <row r="286" spans="1:12" x14ac:dyDescent="0.25">
      <c r="A286" s="90">
        <v>8413</v>
      </c>
      <c r="B286" s="105" t="s">
        <v>544</v>
      </c>
      <c r="C286" s="117">
        <v>0</v>
      </c>
      <c r="D286" s="148">
        <v>0</v>
      </c>
      <c r="E286" s="86">
        <v>0</v>
      </c>
      <c r="F286" s="86">
        <v>0</v>
      </c>
      <c r="G286" s="86">
        <v>0</v>
      </c>
      <c r="H286" s="86">
        <v>0</v>
      </c>
      <c r="I286" s="86">
        <v>0</v>
      </c>
      <c r="J286" s="86">
        <v>0</v>
      </c>
      <c r="K286" s="86">
        <v>0</v>
      </c>
      <c r="L286" s="93">
        <v>0</v>
      </c>
    </row>
    <row r="287" spans="1:12" x14ac:dyDescent="0.25">
      <c r="A287" s="90">
        <v>8414</v>
      </c>
      <c r="B287" s="105" t="s">
        <v>545</v>
      </c>
      <c r="C287" s="117">
        <v>0</v>
      </c>
      <c r="D287" s="148">
        <v>0</v>
      </c>
      <c r="E287" s="86">
        <v>0</v>
      </c>
      <c r="F287" s="86">
        <v>0</v>
      </c>
      <c r="G287" s="86">
        <v>0</v>
      </c>
      <c r="H287" s="86">
        <v>0</v>
      </c>
      <c r="I287" s="86">
        <v>0</v>
      </c>
      <c r="J287" s="86">
        <v>0</v>
      </c>
      <c r="K287" s="86">
        <v>0</v>
      </c>
      <c r="L287" s="93">
        <v>0</v>
      </c>
    </row>
    <row r="288" spans="1:12" x14ac:dyDescent="0.25">
      <c r="A288" s="90">
        <v>8415</v>
      </c>
      <c r="B288" s="105" t="s">
        <v>546</v>
      </c>
      <c r="C288" s="117">
        <v>0</v>
      </c>
      <c r="D288" s="148">
        <v>0</v>
      </c>
      <c r="E288" s="86">
        <v>0</v>
      </c>
      <c r="F288" s="86">
        <v>0</v>
      </c>
      <c r="G288" s="86">
        <v>0</v>
      </c>
      <c r="H288" s="86">
        <v>0</v>
      </c>
      <c r="I288" s="86">
        <v>0</v>
      </c>
      <c r="J288" s="86">
        <v>0</v>
      </c>
      <c r="K288" s="86">
        <v>0</v>
      </c>
      <c r="L288" s="93">
        <v>0</v>
      </c>
    </row>
    <row r="289" spans="1:12" x14ac:dyDescent="0.25">
      <c r="A289" s="90">
        <v>8416</v>
      </c>
      <c r="B289" s="105" t="s">
        <v>547</v>
      </c>
      <c r="C289" s="117">
        <v>0</v>
      </c>
      <c r="D289" s="148">
        <v>0</v>
      </c>
      <c r="E289" s="86">
        <v>0</v>
      </c>
      <c r="F289" s="86">
        <v>0</v>
      </c>
      <c r="G289" s="86">
        <v>0</v>
      </c>
      <c r="H289" s="86">
        <v>0</v>
      </c>
      <c r="I289" s="86">
        <v>0</v>
      </c>
      <c r="J289" s="86">
        <v>0</v>
      </c>
      <c r="K289" s="86">
        <v>0</v>
      </c>
      <c r="L289" s="93">
        <v>0</v>
      </c>
    </row>
    <row r="290" spans="1:12" ht="24" customHeight="1" x14ac:dyDescent="0.25">
      <c r="A290" s="88">
        <v>842</v>
      </c>
      <c r="B290" s="103" t="s">
        <v>613</v>
      </c>
      <c r="C290" s="115">
        <f t="shared" ref="C290:L290" si="80">SUM(C291+C292+C293)</f>
        <v>0</v>
      </c>
      <c r="D290" s="147">
        <f t="shared" si="80"/>
        <v>0</v>
      </c>
      <c r="E290" s="85">
        <f t="shared" si="80"/>
        <v>0</v>
      </c>
      <c r="F290" s="85">
        <f t="shared" si="80"/>
        <v>0</v>
      </c>
      <c r="G290" s="85">
        <f t="shared" si="80"/>
        <v>0</v>
      </c>
      <c r="H290" s="85">
        <f t="shared" si="80"/>
        <v>0</v>
      </c>
      <c r="I290" s="85">
        <f t="shared" si="80"/>
        <v>0</v>
      </c>
      <c r="J290" s="85">
        <f t="shared" si="80"/>
        <v>0</v>
      </c>
      <c r="K290" s="85">
        <f t="shared" si="80"/>
        <v>0</v>
      </c>
      <c r="L290" s="89">
        <f t="shared" si="80"/>
        <v>0</v>
      </c>
    </row>
    <row r="291" spans="1:12" x14ac:dyDescent="0.25">
      <c r="A291" s="94">
        <v>8422</v>
      </c>
      <c r="B291" s="110" t="s">
        <v>548</v>
      </c>
      <c r="C291" s="118"/>
      <c r="D291" s="149"/>
      <c r="E291" s="11"/>
      <c r="F291" s="11"/>
      <c r="G291" s="11"/>
      <c r="H291" s="11"/>
      <c r="I291" s="11"/>
      <c r="J291" s="11"/>
      <c r="K291" s="11"/>
      <c r="L291" s="129">
        <f>+C291</f>
        <v>0</v>
      </c>
    </row>
    <row r="292" spans="1:12" x14ac:dyDescent="0.25">
      <c r="A292" s="90">
        <v>8423</v>
      </c>
      <c r="B292" s="105" t="s">
        <v>549</v>
      </c>
      <c r="C292" s="117">
        <v>0</v>
      </c>
      <c r="D292" s="148">
        <v>0</v>
      </c>
      <c r="E292" s="86">
        <v>0</v>
      </c>
      <c r="F292" s="86">
        <v>0</v>
      </c>
      <c r="G292" s="86">
        <v>0</v>
      </c>
      <c r="H292" s="86">
        <v>0</v>
      </c>
      <c r="I292" s="86">
        <v>0</v>
      </c>
      <c r="J292" s="86">
        <v>0</v>
      </c>
      <c r="K292" s="86">
        <v>0</v>
      </c>
      <c r="L292" s="93">
        <v>0</v>
      </c>
    </row>
    <row r="293" spans="1:12" x14ac:dyDescent="0.25">
      <c r="A293" s="94">
        <v>8424</v>
      </c>
      <c r="B293" s="110" t="s">
        <v>550</v>
      </c>
      <c r="C293" s="118"/>
      <c r="D293" s="149"/>
      <c r="E293" s="11"/>
      <c r="F293" s="11"/>
      <c r="G293" s="11"/>
      <c r="H293" s="11"/>
      <c r="I293" s="11"/>
      <c r="J293" s="11"/>
      <c r="K293" s="11"/>
      <c r="L293" s="129">
        <f>+C293</f>
        <v>0</v>
      </c>
    </row>
    <row r="294" spans="1:12" x14ac:dyDescent="0.25">
      <c r="A294" s="88">
        <v>843</v>
      </c>
      <c r="B294" s="103" t="s">
        <v>551</v>
      </c>
      <c r="C294" s="115">
        <f t="shared" ref="C294:L294" si="81">C295</f>
        <v>0</v>
      </c>
      <c r="D294" s="147">
        <f t="shared" si="81"/>
        <v>0</v>
      </c>
      <c r="E294" s="85">
        <f t="shared" si="81"/>
        <v>0</v>
      </c>
      <c r="F294" s="85">
        <f t="shared" si="81"/>
        <v>0</v>
      </c>
      <c r="G294" s="85">
        <f t="shared" si="81"/>
        <v>0</v>
      </c>
      <c r="H294" s="85">
        <f t="shared" si="81"/>
        <v>0</v>
      </c>
      <c r="I294" s="85">
        <f t="shared" si="81"/>
        <v>0</v>
      </c>
      <c r="J294" s="85">
        <f t="shared" si="81"/>
        <v>0</v>
      </c>
      <c r="K294" s="85">
        <f t="shared" si="81"/>
        <v>0</v>
      </c>
      <c r="L294" s="89">
        <f t="shared" si="81"/>
        <v>0</v>
      </c>
    </row>
    <row r="295" spans="1:12" x14ac:dyDescent="0.25">
      <c r="A295" s="94">
        <v>8431</v>
      </c>
      <c r="B295" s="110" t="s">
        <v>551</v>
      </c>
      <c r="C295" s="118"/>
      <c r="D295" s="149"/>
      <c r="E295" s="11"/>
      <c r="F295" s="11"/>
      <c r="G295" s="11"/>
      <c r="H295" s="11"/>
      <c r="I295" s="11"/>
      <c r="J295" s="11"/>
      <c r="K295" s="11"/>
      <c r="L295" s="129">
        <f>+C295</f>
        <v>0</v>
      </c>
    </row>
    <row r="296" spans="1:12" ht="24" customHeight="1" x14ac:dyDescent="0.25">
      <c r="A296" s="88">
        <v>844</v>
      </c>
      <c r="B296" s="103" t="s">
        <v>614</v>
      </c>
      <c r="C296" s="115">
        <f t="shared" ref="C296:L296" si="82">SUM(C297+C298+C299+C300+C301+C302)</f>
        <v>0</v>
      </c>
      <c r="D296" s="147">
        <f t="shared" si="82"/>
        <v>0</v>
      </c>
      <c r="E296" s="85">
        <f t="shared" si="82"/>
        <v>0</v>
      </c>
      <c r="F296" s="85">
        <f t="shared" si="82"/>
        <v>0</v>
      </c>
      <c r="G296" s="85">
        <f t="shared" si="82"/>
        <v>0</v>
      </c>
      <c r="H296" s="85">
        <f t="shared" si="82"/>
        <v>0</v>
      </c>
      <c r="I296" s="85">
        <f t="shared" si="82"/>
        <v>0</v>
      </c>
      <c r="J296" s="85">
        <f t="shared" si="82"/>
        <v>0</v>
      </c>
      <c r="K296" s="85">
        <f t="shared" si="82"/>
        <v>0</v>
      </c>
      <c r="L296" s="89">
        <f t="shared" si="82"/>
        <v>0</v>
      </c>
    </row>
    <row r="297" spans="1:12" ht="15" customHeight="1" x14ac:dyDescent="0.25">
      <c r="A297" s="94">
        <v>8443</v>
      </c>
      <c r="B297" s="110" t="s">
        <v>552</v>
      </c>
      <c r="C297" s="121"/>
      <c r="D297" s="149"/>
      <c r="E297" s="11"/>
      <c r="F297" s="11"/>
      <c r="G297" s="11"/>
      <c r="H297" s="11"/>
      <c r="I297" s="11"/>
      <c r="J297" s="11"/>
      <c r="K297" s="11"/>
      <c r="L297" s="129">
        <f>+C297</f>
        <v>0</v>
      </c>
    </row>
    <row r="298" spans="1:12" x14ac:dyDescent="0.25">
      <c r="A298" s="90">
        <v>8444</v>
      </c>
      <c r="B298" s="105" t="s">
        <v>553</v>
      </c>
      <c r="C298" s="117">
        <v>0</v>
      </c>
      <c r="D298" s="148">
        <v>0</v>
      </c>
      <c r="E298" s="86">
        <v>0</v>
      </c>
      <c r="F298" s="86">
        <v>0</v>
      </c>
      <c r="G298" s="86">
        <v>0</v>
      </c>
      <c r="H298" s="86">
        <v>0</v>
      </c>
      <c r="I298" s="86">
        <v>0</v>
      </c>
      <c r="J298" s="86">
        <v>0</v>
      </c>
      <c r="K298" s="86">
        <v>0</v>
      </c>
      <c r="L298" s="93">
        <v>0</v>
      </c>
    </row>
    <row r="299" spans="1:12" x14ac:dyDescent="0.25">
      <c r="A299" s="90">
        <v>8445</v>
      </c>
      <c r="B299" s="105" t="s">
        <v>554</v>
      </c>
      <c r="C299" s="117">
        <v>0</v>
      </c>
      <c r="D299" s="148">
        <v>0</v>
      </c>
      <c r="E299" s="86">
        <v>0</v>
      </c>
      <c r="F299" s="86">
        <v>0</v>
      </c>
      <c r="G299" s="86">
        <v>0</v>
      </c>
      <c r="H299" s="86">
        <v>0</v>
      </c>
      <c r="I299" s="86">
        <v>0</v>
      </c>
      <c r="J299" s="86">
        <v>0</v>
      </c>
      <c r="K299" s="86">
        <v>0</v>
      </c>
      <c r="L299" s="93">
        <v>0</v>
      </c>
    </row>
    <row r="300" spans="1:12" x14ac:dyDescent="0.25">
      <c r="A300" s="90">
        <v>8446</v>
      </c>
      <c r="B300" s="105" t="s">
        <v>555</v>
      </c>
      <c r="C300" s="117">
        <v>0</v>
      </c>
      <c r="D300" s="148">
        <v>0</v>
      </c>
      <c r="E300" s="86">
        <v>0</v>
      </c>
      <c r="F300" s="86">
        <v>0</v>
      </c>
      <c r="G300" s="86">
        <v>0</v>
      </c>
      <c r="H300" s="86">
        <v>0</v>
      </c>
      <c r="I300" s="86">
        <v>0</v>
      </c>
      <c r="J300" s="86">
        <v>0</v>
      </c>
      <c r="K300" s="86">
        <v>0</v>
      </c>
      <c r="L300" s="93">
        <v>0</v>
      </c>
    </row>
    <row r="301" spans="1:12" x14ac:dyDescent="0.25">
      <c r="A301" s="90">
        <v>8447</v>
      </c>
      <c r="B301" s="105" t="s">
        <v>556</v>
      </c>
      <c r="C301" s="117">
        <v>0</v>
      </c>
      <c r="D301" s="148">
        <v>0</v>
      </c>
      <c r="E301" s="86">
        <v>0</v>
      </c>
      <c r="F301" s="86">
        <v>0</v>
      </c>
      <c r="G301" s="86">
        <v>0</v>
      </c>
      <c r="H301" s="86">
        <v>0</v>
      </c>
      <c r="I301" s="86">
        <v>0</v>
      </c>
      <c r="J301" s="86">
        <v>0</v>
      </c>
      <c r="K301" s="86">
        <v>0</v>
      </c>
      <c r="L301" s="93">
        <v>0</v>
      </c>
    </row>
    <row r="302" spans="1:12" x14ac:dyDescent="0.25">
      <c r="A302" s="90">
        <v>8448</v>
      </c>
      <c r="B302" s="105" t="s">
        <v>557</v>
      </c>
      <c r="C302" s="117">
        <v>0</v>
      </c>
      <c r="D302" s="148">
        <v>0</v>
      </c>
      <c r="E302" s="86">
        <v>0</v>
      </c>
      <c r="F302" s="86">
        <v>0</v>
      </c>
      <c r="G302" s="86">
        <v>0</v>
      </c>
      <c r="H302" s="86">
        <v>0</v>
      </c>
      <c r="I302" s="86">
        <v>0</v>
      </c>
      <c r="J302" s="86">
        <v>0</v>
      </c>
      <c r="K302" s="86">
        <v>0</v>
      </c>
      <c r="L302" s="93">
        <v>0</v>
      </c>
    </row>
    <row r="303" spans="1:12" ht="24" customHeight="1" x14ac:dyDescent="0.25">
      <c r="A303" s="88">
        <v>845</v>
      </c>
      <c r="B303" s="103" t="s">
        <v>615</v>
      </c>
      <c r="C303" s="115">
        <f t="shared" ref="C303:L303" si="83">SUM(C304:C307)</f>
        <v>0</v>
      </c>
      <c r="D303" s="147">
        <f t="shared" si="83"/>
        <v>0</v>
      </c>
      <c r="E303" s="85">
        <f t="shared" si="83"/>
        <v>0</v>
      </c>
      <c r="F303" s="85">
        <f t="shared" si="83"/>
        <v>0</v>
      </c>
      <c r="G303" s="85">
        <f t="shared" si="83"/>
        <v>0</v>
      </c>
      <c r="H303" s="85">
        <f>SUM(H304:H307)</f>
        <v>0</v>
      </c>
      <c r="I303" s="85">
        <f>SUM(I304:I307)</f>
        <v>0</v>
      </c>
      <c r="J303" s="85">
        <f t="shared" si="83"/>
        <v>0</v>
      </c>
      <c r="K303" s="85">
        <f t="shared" si="83"/>
        <v>0</v>
      </c>
      <c r="L303" s="89">
        <f t="shared" si="83"/>
        <v>0</v>
      </c>
    </row>
    <row r="304" spans="1:12" x14ac:dyDescent="0.25">
      <c r="A304" s="90">
        <v>8453</v>
      </c>
      <c r="B304" s="105" t="s">
        <v>558</v>
      </c>
      <c r="C304" s="117">
        <v>0</v>
      </c>
      <c r="D304" s="148">
        <v>0</v>
      </c>
      <c r="E304" s="86">
        <v>0</v>
      </c>
      <c r="F304" s="86">
        <v>0</v>
      </c>
      <c r="G304" s="86">
        <v>0</v>
      </c>
      <c r="H304" s="86">
        <v>0</v>
      </c>
      <c r="I304" s="86">
        <v>0</v>
      </c>
      <c r="J304" s="86">
        <v>0</v>
      </c>
      <c r="K304" s="86">
        <v>0</v>
      </c>
      <c r="L304" s="93">
        <v>0</v>
      </c>
    </row>
    <row r="305" spans="1:12" x14ac:dyDescent="0.25">
      <c r="A305" s="90">
        <v>8454</v>
      </c>
      <c r="B305" s="105" t="s">
        <v>559</v>
      </c>
      <c r="C305" s="117">
        <v>0</v>
      </c>
      <c r="D305" s="148">
        <v>0</v>
      </c>
      <c r="E305" s="86">
        <v>0</v>
      </c>
      <c r="F305" s="86">
        <v>0</v>
      </c>
      <c r="G305" s="86">
        <v>0</v>
      </c>
      <c r="H305" s="86">
        <v>0</v>
      </c>
      <c r="I305" s="86">
        <v>0</v>
      </c>
      <c r="J305" s="86">
        <v>0</v>
      </c>
      <c r="K305" s="86">
        <v>0</v>
      </c>
      <c r="L305" s="93">
        <v>0</v>
      </c>
    </row>
    <row r="306" spans="1:12" x14ac:dyDescent="0.25">
      <c r="A306" s="90">
        <v>8455</v>
      </c>
      <c r="B306" s="105" t="s">
        <v>560</v>
      </c>
      <c r="C306" s="117">
        <v>0</v>
      </c>
      <c r="D306" s="148">
        <v>0</v>
      </c>
      <c r="E306" s="86">
        <v>0</v>
      </c>
      <c r="F306" s="86">
        <v>0</v>
      </c>
      <c r="G306" s="86">
        <v>0</v>
      </c>
      <c r="H306" s="86">
        <v>0</v>
      </c>
      <c r="I306" s="86">
        <v>0</v>
      </c>
      <c r="J306" s="86">
        <v>0</v>
      </c>
      <c r="K306" s="86">
        <v>0</v>
      </c>
      <c r="L306" s="93">
        <v>0</v>
      </c>
    </row>
    <row r="307" spans="1:12" x14ac:dyDescent="0.25">
      <c r="A307" s="90">
        <v>8456</v>
      </c>
      <c r="B307" s="105" t="s">
        <v>561</v>
      </c>
      <c r="C307" s="117">
        <v>0</v>
      </c>
      <c r="D307" s="148">
        <v>0</v>
      </c>
      <c r="E307" s="86">
        <v>0</v>
      </c>
      <c r="F307" s="86">
        <v>0</v>
      </c>
      <c r="G307" s="86">
        <v>0</v>
      </c>
      <c r="H307" s="86">
        <v>0</v>
      </c>
      <c r="I307" s="86">
        <v>0</v>
      </c>
      <c r="J307" s="86">
        <v>0</v>
      </c>
      <c r="K307" s="86">
        <v>0</v>
      </c>
      <c r="L307" s="93">
        <v>0</v>
      </c>
    </row>
    <row r="308" spans="1:12" x14ac:dyDescent="0.25">
      <c r="A308" s="88">
        <v>847</v>
      </c>
      <c r="B308" s="103" t="s">
        <v>616</v>
      </c>
      <c r="C308" s="115">
        <f t="shared" ref="C308:L308" si="84">SUM(C309:C315)</f>
        <v>0</v>
      </c>
      <c r="D308" s="147">
        <f t="shared" si="84"/>
        <v>0</v>
      </c>
      <c r="E308" s="85">
        <f t="shared" si="84"/>
        <v>0</v>
      </c>
      <c r="F308" s="85">
        <f t="shared" si="84"/>
        <v>0</v>
      </c>
      <c r="G308" s="85">
        <f t="shared" si="84"/>
        <v>0</v>
      </c>
      <c r="H308" s="85">
        <f>SUM(H309:H315)</f>
        <v>0</v>
      </c>
      <c r="I308" s="85">
        <f>SUM(I309:I315)</f>
        <v>0</v>
      </c>
      <c r="J308" s="85">
        <f t="shared" si="84"/>
        <v>0</v>
      </c>
      <c r="K308" s="85">
        <f t="shared" si="84"/>
        <v>0</v>
      </c>
      <c r="L308" s="89">
        <f t="shared" si="84"/>
        <v>0</v>
      </c>
    </row>
    <row r="309" spans="1:12" x14ac:dyDescent="0.25">
      <c r="A309" s="90">
        <v>8471</v>
      </c>
      <c r="B309" s="105" t="s">
        <v>562</v>
      </c>
      <c r="C309" s="117">
        <v>0</v>
      </c>
      <c r="D309" s="148">
        <v>0</v>
      </c>
      <c r="E309" s="86">
        <v>0</v>
      </c>
      <c r="F309" s="86">
        <v>0</v>
      </c>
      <c r="G309" s="86">
        <v>0</v>
      </c>
      <c r="H309" s="86">
        <v>0</v>
      </c>
      <c r="I309" s="86">
        <v>0</v>
      </c>
      <c r="J309" s="86">
        <v>0</v>
      </c>
      <c r="K309" s="86">
        <v>0</v>
      </c>
      <c r="L309" s="93">
        <v>0</v>
      </c>
    </row>
    <row r="310" spans="1:12" x14ac:dyDescent="0.25">
      <c r="A310" s="90">
        <v>8472</v>
      </c>
      <c r="B310" s="105" t="s">
        <v>563</v>
      </c>
      <c r="C310" s="117">
        <v>0</v>
      </c>
      <c r="D310" s="148">
        <v>0</v>
      </c>
      <c r="E310" s="86">
        <v>0</v>
      </c>
      <c r="F310" s="86">
        <v>0</v>
      </c>
      <c r="G310" s="86">
        <v>0</v>
      </c>
      <c r="H310" s="86">
        <v>0</v>
      </c>
      <c r="I310" s="86">
        <v>0</v>
      </c>
      <c r="J310" s="86">
        <v>0</v>
      </c>
      <c r="K310" s="86">
        <v>0</v>
      </c>
      <c r="L310" s="93">
        <v>0</v>
      </c>
    </row>
    <row r="311" spans="1:12" x14ac:dyDescent="0.25">
      <c r="A311" s="90">
        <v>8473</v>
      </c>
      <c r="B311" s="105" t="s">
        <v>564</v>
      </c>
      <c r="C311" s="117">
        <v>0</v>
      </c>
      <c r="D311" s="148">
        <v>0</v>
      </c>
      <c r="E311" s="86">
        <v>0</v>
      </c>
      <c r="F311" s="86">
        <v>0</v>
      </c>
      <c r="G311" s="86">
        <v>0</v>
      </c>
      <c r="H311" s="86">
        <v>0</v>
      </c>
      <c r="I311" s="86">
        <v>0</v>
      </c>
      <c r="J311" s="86">
        <v>0</v>
      </c>
      <c r="K311" s="86">
        <v>0</v>
      </c>
      <c r="L311" s="93">
        <v>0</v>
      </c>
    </row>
    <row r="312" spans="1:12" x14ac:dyDescent="0.25">
      <c r="A312" s="90">
        <v>8474</v>
      </c>
      <c r="B312" s="105" t="s">
        <v>565</v>
      </c>
      <c r="C312" s="117">
        <v>0</v>
      </c>
      <c r="D312" s="148">
        <v>0</v>
      </c>
      <c r="E312" s="86">
        <v>0</v>
      </c>
      <c r="F312" s="86">
        <v>0</v>
      </c>
      <c r="G312" s="86">
        <v>0</v>
      </c>
      <c r="H312" s="86">
        <v>0</v>
      </c>
      <c r="I312" s="86">
        <v>0</v>
      </c>
      <c r="J312" s="86">
        <v>0</v>
      </c>
      <c r="K312" s="86">
        <v>0</v>
      </c>
      <c r="L312" s="93">
        <v>0</v>
      </c>
    </row>
    <row r="313" spans="1:12" x14ac:dyDescent="0.25">
      <c r="A313" s="90">
        <v>8475</v>
      </c>
      <c r="B313" s="105" t="s">
        <v>566</v>
      </c>
      <c r="C313" s="117">
        <v>0</v>
      </c>
      <c r="D313" s="148">
        <v>0</v>
      </c>
      <c r="E313" s="86">
        <v>0</v>
      </c>
      <c r="F313" s="86">
        <v>0</v>
      </c>
      <c r="G313" s="86">
        <v>0</v>
      </c>
      <c r="H313" s="86">
        <v>0</v>
      </c>
      <c r="I313" s="86">
        <v>0</v>
      </c>
      <c r="J313" s="86">
        <v>0</v>
      </c>
      <c r="K313" s="86">
        <v>0</v>
      </c>
      <c r="L313" s="93">
        <v>0</v>
      </c>
    </row>
    <row r="314" spans="1:12" x14ac:dyDescent="0.25">
      <c r="A314" s="90">
        <v>8476</v>
      </c>
      <c r="B314" s="105" t="s">
        <v>567</v>
      </c>
      <c r="C314" s="117">
        <v>0</v>
      </c>
      <c r="D314" s="148">
        <v>0</v>
      </c>
      <c r="E314" s="86">
        <v>0</v>
      </c>
      <c r="F314" s="86">
        <v>0</v>
      </c>
      <c r="G314" s="86">
        <v>0</v>
      </c>
      <c r="H314" s="86">
        <v>0</v>
      </c>
      <c r="I314" s="86">
        <v>0</v>
      </c>
      <c r="J314" s="86">
        <v>0</v>
      </c>
      <c r="K314" s="86">
        <v>0</v>
      </c>
      <c r="L314" s="93">
        <v>0</v>
      </c>
    </row>
    <row r="315" spans="1:12" s="10" customFormat="1" ht="24" customHeight="1" x14ac:dyDescent="0.25">
      <c r="A315" s="90" t="s">
        <v>568</v>
      </c>
      <c r="B315" s="105" t="s">
        <v>569</v>
      </c>
      <c r="C315" s="117">
        <v>0</v>
      </c>
      <c r="D315" s="148">
        <v>0</v>
      </c>
      <c r="E315" s="86">
        <v>0</v>
      </c>
      <c r="F315" s="86">
        <v>0</v>
      </c>
      <c r="G315" s="86">
        <v>0</v>
      </c>
      <c r="H315" s="86">
        <v>0</v>
      </c>
      <c r="I315" s="86">
        <v>0</v>
      </c>
      <c r="J315" s="86">
        <v>0</v>
      </c>
      <c r="K315" s="86">
        <v>0</v>
      </c>
      <c r="L315" s="93">
        <v>0</v>
      </c>
    </row>
    <row r="316" spans="1:12" x14ac:dyDescent="0.25">
      <c r="A316" s="88">
        <v>85</v>
      </c>
      <c r="B316" s="103" t="s">
        <v>617</v>
      </c>
      <c r="C316" s="115">
        <f t="shared" ref="C316:L316" si="85">C317+C320+C323+C326</f>
        <v>0</v>
      </c>
      <c r="D316" s="147">
        <f t="shared" si="85"/>
        <v>0</v>
      </c>
      <c r="E316" s="85">
        <f t="shared" si="85"/>
        <v>0</v>
      </c>
      <c r="F316" s="85">
        <f t="shared" si="85"/>
        <v>0</v>
      </c>
      <c r="G316" s="85">
        <f t="shared" si="85"/>
        <v>0</v>
      </c>
      <c r="H316" s="85">
        <f>H317+H320+H323+H326</f>
        <v>0</v>
      </c>
      <c r="I316" s="85">
        <f>I317+I320+I323+I326</f>
        <v>0</v>
      </c>
      <c r="J316" s="85">
        <f t="shared" si="85"/>
        <v>0</v>
      </c>
      <c r="K316" s="85">
        <f t="shared" si="85"/>
        <v>0</v>
      </c>
      <c r="L316" s="89">
        <f t="shared" si="85"/>
        <v>0</v>
      </c>
    </row>
    <row r="317" spans="1:12" x14ac:dyDescent="0.25">
      <c r="A317" s="88">
        <v>851</v>
      </c>
      <c r="B317" s="103" t="s">
        <v>618</v>
      </c>
      <c r="C317" s="115">
        <f t="shared" ref="C317:L317" si="86">SUM(C318:C319)</f>
        <v>0</v>
      </c>
      <c r="D317" s="147">
        <f t="shared" si="86"/>
        <v>0</v>
      </c>
      <c r="E317" s="85">
        <f t="shared" si="86"/>
        <v>0</v>
      </c>
      <c r="F317" s="85">
        <f t="shared" si="86"/>
        <v>0</v>
      </c>
      <c r="G317" s="85">
        <f t="shared" si="86"/>
        <v>0</v>
      </c>
      <c r="H317" s="85">
        <f>SUM(H318:H319)</f>
        <v>0</v>
      </c>
      <c r="I317" s="85">
        <f>SUM(I318:I319)</f>
        <v>0</v>
      </c>
      <c r="J317" s="85">
        <f t="shared" si="86"/>
        <v>0</v>
      </c>
      <c r="K317" s="85">
        <f t="shared" si="86"/>
        <v>0</v>
      </c>
      <c r="L317" s="89">
        <f t="shared" si="86"/>
        <v>0</v>
      </c>
    </row>
    <row r="318" spans="1:12" x14ac:dyDescent="0.25">
      <c r="A318" s="90">
        <v>8511</v>
      </c>
      <c r="B318" s="105" t="s">
        <v>570</v>
      </c>
      <c r="C318" s="117">
        <v>0</v>
      </c>
      <c r="D318" s="148">
        <v>0</v>
      </c>
      <c r="E318" s="86">
        <v>0</v>
      </c>
      <c r="F318" s="86">
        <v>0</v>
      </c>
      <c r="G318" s="86">
        <v>0</v>
      </c>
      <c r="H318" s="86">
        <v>0</v>
      </c>
      <c r="I318" s="86">
        <v>0</v>
      </c>
      <c r="J318" s="86">
        <v>0</v>
      </c>
      <c r="K318" s="86">
        <v>0</v>
      </c>
      <c r="L318" s="93">
        <v>0</v>
      </c>
    </row>
    <row r="319" spans="1:12" x14ac:dyDescent="0.25">
      <c r="A319" s="90">
        <v>8512</v>
      </c>
      <c r="B319" s="105" t="s">
        <v>571</v>
      </c>
      <c r="C319" s="117">
        <v>0</v>
      </c>
      <c r="D319" s="148">
        <v>0</v>
      </c>
      <c r="E319" s="86">
        <v>0</v>
      </c>
      <c r="F319" s="86">
        <v>0</v>
      </c>
      <c r="G319" s="86">
        <v>0</v>
      </c>
      <c r="H319" s="86">
        <v>0</v>
      </c>
      <c r="I319" s="86">
        <v>0</v>
      </c>
      <c r="J319" s="86">
        <v>0</v>
      </c>
      <c r="K319" s="86">
        <v>0</v>
      </c>
      <c r="L319" s="93">
        <v>0</v>
      </c>
    </row>
    <row r="320" spans="1:12" x14ac:dyDescent="0.25">
      <c r="A320" s="88">
        <v>852</v>
      </c>
      <c r="B320" s="103" t="s">
        <v>619</v>
      </c>
      <c r="C320" s="115">
        <f t="shared" ref="C320:L320" si="87">SUM(C321:C322)</f>
        <v>0</v>
      </c>
      <c r="D320" s="147">
        <f t="shared" si="87"/>
        <v>0</v>
      </c>
      <c r="E320" s="85">
        <f t="shared" si="87"/>
        <v>0</v>
      </c>
      <c r="F320" s="85">
        <f t="shared" si="87"/>
        <v>0</v>
      </c>
      <c r="G320" s="85">
        <f t="shared" si="87"/>
        <v>0</v>
      </c>
      <c r="H320" s="85">
        <f>SUM(H321:H322)</f>
        <v>0</v>
      </c>
      <c r="I320" s="85">
        <f>SUM(I321:I322)</f>
        <v>0</v>
      </c>
      <c r="J320" s="85">
        <f t="shared" si="87"/>
        <v>0</v>
      </c>
      <c r="K320" s="85">
        <f t="shared" si="87"/>
        <v>0</v>
      </c>
      <c r="L320" s="89">
        <f t="shared" si="87"/>
        <v>0</v>
      </c>
    </row>
    <row r="321" spans="1:12" x14ac:dyDescent="0.25">
      <c r="A321" s="90">
        <v>8521</v>
      </c>
      <c r="B321" s="105" t="s">
        <v>572</v>
      </c>
      <c r="C321" s="117">
        <v>0</v>
      </c>
      <c r="D321" s="148">
        <v>0</v>
      </c>
      <c r="E321" s="86">
        <v>0</v>
      </c>
      <c r="F321" s="86">
        <v>0</v>
      </c>
      <c r="G321" s="86">
        <v>0</v>
      </c>
      <c r="H321" s="86">
        <v>0</v>
      </c>
      <c r="I321" s="86">
        <v>0</v>
      </c>
      <c r="J321" s="86">
        <v>0</v>
      </c>
      <c r="K321" s="86">
        <v>0</v>
      </c>
      <c r="L321" s="93">
        <v>0</v>
      </c>
    </row>
    <row r="322" spans="1:12" x14ac:dyDescent="0.25">
      <c r="A322" s="90">
        <v>8522</v>
      </c>
      <c r="B322" s="105" t="s">
        <v>573</v>
      </c>
      <c r="C322" s="117">
        <v>0</v>
      </c>
      <c r="D322" s="148">
        <v>0</v>
      </c>
      <c r="E322" s="86">
        <v>0</v>
      </c>
      <c r="F322" s="86">
        <v>0</v>
      </c>
      <c r="G322" s="86">
        <v>0</v>
      </c>
      <c r="H322" s="86">
        <v>0</v>
      </c>
      <c r="I322" s="86">
        <v>0</v>
      </c>
      <c r="J322" s="86">
        <v>0</v>
      </c>
      <c r="K322" s="86">
        <v>0</v>
      </c>
      <c r="L322" s="93">
        <v>0</v>
      </c>
    </row>
    <row r="323" spans="1:12" x14ac:dyDescent="0.25">
      <c r="A323" s="88">
        <v>853</v>
      </c>
      <c r="B323" s="103" t="s">
        <v>620</v>
      </c>
      <c r="C323" s="115">
        <f t="shared" ref="C323:L323" si="88">SUM(C324:C325)</f>
        <v>0</v>
      </c>
      <c r="D323" s="147">
        <f t="shared" si="88"/>
        <v>0</v>
      </c>
      <c r="E323" s="85">
        <f t="shared" si="88"/>
        <v>0</v>
      </c>
      <c r="F323" s="85">
        <f t="shared" si="88"/>
        <v>0</v>
      </c>
      <c r="G323" s="85">
        <f t="shared" si="88"/>
        <v>0</v>
      </c>
      <c r="H323" s="85">
        <f>SUM(H324:H325)</f>
        <v>0</v>
      </c>
      <c r="I323" s="85">
        <f>SUM(I324:I325)</f>
        <v>0</v>
      </c>
      <c r="J323" s="85">
        <f t="shared" si="88"/>
        <v>0</v>
      </c>
      <c r="K323" s="85">
        <f t="shared" si="88"/>
        <v>0</v>
      </c>
      <c r="L323" s="89">
        <f t="shared" si="88"/>
        <v>0</v>
      </c>
    </row>
    <row r="324" spans="1:12" x14ac:dyDescent="0.25">
      <c r="A324" s="90">
        <v>8531</v>
      </c>
      <c r="B324" s="105" t="s">
        <v>574</v>
      </c>
      <c r="C324" s="117">
        <v>0</v>
      </c>
      <c r="D324" s="148">
        <v>0</v>
      </c>
      <c r="E324" s="86">
        <v>0</v>
      </c>
      <c r="F324" s="86">
        <v>0</v>
      </c>
      <c r="G324" s="86">
        <v>0</v>
      </c>
      <c r="H324" s="86">
        <v>0</v>
      </c>
      <c r="I324" s="86">
        <v>0</v>
      </c>
      <c r="J324" s="86">
        <v>0</v>
      </c>
      <c r="K324" s="86">
        <v>0</v>
      </c>
      <c r="L324" s="93">
        <v>0</v>
      </c>
    </row>
    <row r="325" spans="1:12" x14ac:dyDescent="0.25">
      <c r="A325" s="90">
        <v>8532</v>
      </c>
      <c r="B325" s="105" t="s">
        <v>575</v>
      </c>
      <c r="C325" s="117">
        <v>0</v>
      </c>
      <c r="D325" s="148">
        <v>0</v>
      </c>
      <c r="E325" s="86">
        <v>0</v>
      </c>
      <c r="F325" s="86">
        <v>0</v>
      </c>
      <c r="G325" s="86">
        <v>0</v>
      </c>
      <c r="H325" s="86">
        <v>0</v>
      </c>
      <c r="I325" s="86">
        <v>0</v>
      </c>
      <c r="J325" s="86">
        <v>0</v>
      </c>
      <c r="K325" s="86">
        <v>0</v>
      </c>
      <c r="L325" s="93">
        <v>0</v>
      </c>
    </row>
    <row r="326" spans="1:12" x14ac:dyDescent="0.25">
      <c r="A326" s="88">
        <v>854</v>
      </c>
      <c r="B326" s="103" t="s">
        <v>621</v>
      </c>
      <c r="C326" s="115">
        <f t="shared" ref="C326:L326" si="89">SUM(C327:C328)</f>
        <v>0</v>
      </c>
      <c r="D326" s="147">
        <f t="shared" si="89"/>
        <v>0</v>
      </c>
      <c r="E326" s="85">
        <f t="shared" si="89"/>
        <v>0</v>
      </c>
      <c r="F326" s="85">
        <f t="shared" si="89"/>
        <v>0</v>
      </c>
      <c r="G326" s="85">
        <f t="shared" si="89"/>
        <v>0</v>
      </c>
      <c r="H326" s="85">
        <f>SUM(H327:H328)</f>
        <v>0</v>
      </c>
      <c r="I326" s="85">
        <f>SUM(I327:I328)</f>
        <v>0</v>
      </c>
      <c r="J326" s="85">
        <f t="shared" si="89"/>
        <v>0</v>
      </c>
      <c r="K326" s="85">
        <f t="shared" si="89"/>
        <v>0</v>
      </c>
      <c r="L326" s="89">
        <f t="shared" si="89"/>
        <v>0</v>
      </c>
    </row>
    <row r="327" spans="1:12" x14ac:dyDescent="0.25">
      <c r="A327" s="90">
        <v>8541</v>
      </c>
      <c r="B327" s="105" t="s">
        <v>576</v>
      </c>
      <c r="C327" s="117">
        <v>0</v>
      </c>
      <c r="D327" s="148">
        <v>0</v>
      </c>
      <c r="E327" s="86">
        <v>0</v>
      </c>
      <c r="F327" s="86">
        <v>0</v>
      </c>
      <c r="G327" s="86">
        <v>0</v>
      </c>
      <c r="H327" s="86">
        <v>0</v>
      </c>
      <c r="I327" s="86">
        <v>0</v>
      </c>
      <c r="J327" s="86">
        <v>0</v>
      </c>
      <c r="K327" s="86">
        <v>0</v>
      </c>
      <c r="L327" s="93">
        <v>0</v>
      </c>
    </row>
    <row r="328" spans="1:12" ht="15.75" thickBot="1" x14ac:dyDescent="0.3">
      <c r="A328" s="134">
        <v>8542</v>
      </c>
      <c r="B328" s="139" t="s">
        <v>187</v>
      </c>
      <c r="C328" s="142">
        <v>0</v>
      </c>
      <c r="D328" s="150">
        <v>0</v>
      </c>
      <c r="E328" s="135">
        <v>0</v>
      </c>
      <c r="F328" s="135">
        <v>0</v>
      </c>
      <c r="G328" s="135">
        <v>0</v>
      </c>
      <c r="H328" s="135">
        <v>0</v>
      </c>
      <c r="I328" s="135">
        <v>0</v>
      </c>
      <c r="J328" s="135">
        <v>0</v>
      </c>
      <c r="K328" s="135">
        <v>0</v>
      </c>
      <c r="L328" s="136">
        <v>0</v>
      </c>
    </row>
    <row r="329" spans="1:12" ht="15.75" thickBot="1" x14ac:dyDescent="0.3">
      <c r="A329" s="99" t="s">
        <v>577</v>
      </c>
      <c r="B329" s="143" t="s">
        <v>622</v>
      </c>
      <c r="C329" s="123">
        <f t="shared" ref="C329:L329" si="90">+C218+C3+C164</f>
        <v>47852449</v>
      </c>
      <c r="D329" s="114">
        <f t="shared" si="90"/>
        <v>1317990</v>
      </c>
      <c r="E329" s="100">
        <f t="shared" si="90"/>
        <v>19894561</v>
      </c>
      <c r="F329" s="100">
        <f t="shared" si="90"/>
        <v>900000</v>
      </c>
      <c r="G329" s="100">
        <f t="shared" si="90"/>
        <v>0</v>
      </c>
      <c r="H329" s="100">
        <f t="shared" si="90"/>
        <v>0</v>
      </c>
      <c r="I329" s="100">
        <f t="shared" si="90"/>
        <v>0</v>
      </c>
      <c r="J329" s="100">
        <f t="shared" si="90"/>
        <v>0</v>
      </c>
      <c r="K329" s="100">
        <f t="shared" si="90"/>
        <v>0</v>
      </c>
      <c r="L329" s="101">
        <f t="shared" si="90"/>
        <v>0</v>
      </c>
    </row>
    <row r="330" spans="1:12" s="127" customFormat="1" x14ac:dyDescent="0.25"/>
    <row r="332" spans="1:12" x14ac:dyDescent="0.25">
      <c r="D332" s="144"/>
    </row>
    <row r="333" spans="1:12" x14ac:dyDescent="0.25">
      <c r="D333" s="144"/>
    </row>
    <row r="334" spans="1:12" x14ac:dyDescent="0.25">
      <c r="D334" s="144"/>
    </row>
  </sheetData>
  <sheetProtection password="C6FE" sheet="1" formatCells="0" formatColumns="0" formatRows="0" insertColumns="0" insertRows="0" insertHyperlinks="0" deleteColumns="0" deleteRows="0" selectLockedCells="1" sort="0" autoFilter="0" pivotTables="0"/>
  <mergeCells count="2">
    <mergeCell ref="A2:L2"/>
    <mergeCell ref="A217:L217"/>
  </mergeCells>
  <dataValidations count="1">
    <dataValidation type="whole" operator="notEqual" allowBlank="1" showInputMessage="1" showErrorMessage="1" errorTitle="Nedopušten unos" error="Dopušten je unos samo cjelobrojnih zaokruženih vrijednosti. Na sva polja dopušten je unos i pozitivnih i negativnih iznosa, a kontrole će javiti pogrešku ako je upisan negativan iznos gdje ne bi smio biti" sqref="C283:C289 C58:C61 C56 C214:C216 C87:L87 C66:C69 C3:C54 C73:C86 C227 D139:L216 D277:L289 D226:L227 C290:L290 C218:L225 C294 I68:K69 D3:D69 E67:H69 I67:L67 E3:L66 D70:K86 L68:L86 C88:D101 C104:C105 C107:C123 C125 C127:C129 E88:L130 D102:D130 C131:L138 C141:C142 C144:C145 C148:C166 C168:C173 C175:C178 C181:C183 C191:C192 C194 C196:C197 C199:C202 C205:C206 C210:C212 C228:L276 C278:C281 C292 D291:L295 C296:L329">
      <formula1>9999999999</formula1>
    </dataValidation>
  </dataValidations>
  <pageMargins left="0.7" right="0.7" top="0.54" bottom="0.62" header="0.56000000000000005" footer="0.56999999999999995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D295"/>
  <sheetViews>
    <sheetView zoomScale="90" zoomScaleNormal="90" workbookViewId="0">
      <pane xSplit="2" ySplit="3" topLeftCell="C163" activePane="bottomRight" state="frozen"/>
      <selection pane="topRight" activeCell="C1" sqref="C1"/>
      <selection pane="bottomLeft" activeCell="A3" sqref="A3"/>
      <selection pane="bottomRight" activeCell="S2" sqref="S2:AC2"/>
    </sheetView>
  </sheetViews>
  <sheetFormatPr defaultColWidth="9.140625" defaultRowHeight="15" x14ac:dyDescent="0.25"/>
  <cols>
    <col min="1" max="1" width="5.85546875" style="2" customWidth="1"/>
    <col min="2" max="2" width="46.7109375" style="2" customWidth="1"/>
    <col min="3" max="3" width="13.85546875" style="2" customWidth="1"/>
    <col min="4" max="28" width="12.7109375" style="2" customWidth="1"/>
    <col min="29" max="29" width="15.140625" style="2" customWidth="1"/>
    <col min="30" max="30" width="9.140625" style="2" customWidth="1"/>
    <col min="31" max="16384" width="9.140625" style="1"/>
  </cols>
  <sheetData>
    <row r="1" spans="1:29" ht="15.75" thickBot="1" x14ac:dyDescent="0.3">
      <c r="S1" s="188"/>
    </row>
    <row r="2" spans="1:29" s="5" customFormat="1" ht="15" customHeight="1" x14ac:dyDescent="0.2">
      <c r="A2" s="83"/>
      <c r="B2" s="84" t="s">
        <v>188</v>
      </c>
      <c r="C2" s="208" t="s">
        <v>654</v>
      </c>
      <c r="D2" s="209"/>
      <c r="E2" s="209"/>
      <c r="F2" s="209"/>
      <c r="G2" s="209"/>
      <c r="H2" s="209"/>
      <c r="I2" s="209"/>
      <c r="J2" s="210"/>
      <c r="K2" s="211" t="s">
        <v>655</v>
      </c>
      <c r="L2" s="212"/>
      <c r="M2" s="212"/>
      <c r="N2" s="212"/>
      <c r="O2" s="212"/>
      <c r="P2" s="212"/>
      <c r="Q2" s="212"/>
      <c r="R2" s="212"/>
      <c r="S2" s="208" t="s">
        <v>656</v>
      </c>
      <c r="T2" s="209"/>
      <c r="U2" s="209"/>
      <c r="V2" s="209"/>
      <c r="W2" s="209"/>
      <c r="X2" s="209"/>
      <c r="Y2" s="209"/>
      <c r="Z2" s="209"/>
      <c r="AA2" s="209"/>
      <c r="AB2" s="209"/>
      <c r="AC2" s="210"/>
    </row>
    <row r="3" spans="1:29" ht="34.5" thickBot="1" x14ac:dyDescent="0.3">
      <c r="A3" s="78" t="s">
        <v>0</v>
      </c>
      <c r="B3" s="79" t="s">
        <v>1</v>
      </c>
      <c r="C3" s="182" t="s">
        <v>649</v>
      </c>
      <c r="D3" s="179" t="s">
        <v>451</v>
      </c>
      <c r="E3" s="80" t="s">
        <v>452</v>
      </c>
      <c r="F3" s="80" t="str">
        <f>N3</f>
        <v>Plan - izvor 51</v>
      </c>
      <c r="G3" s="80" t="s">
        <v>623</v>
      </c>
      <c r="H3" s="80" t="s">
        <v>453</v>
      </c>
      <c r="I3" s="80" t="s">
        <v>454</v>
      </c>
      <c r="J3" s="81" t="s">
        <v>455</v>
      </c>
      <c r="K3" s="187" t="str">
        <f>C3</f>
        <v>Plan - izvor 11</v>
      </c>
      <c r="L3" s="179" t="str">
        <f>D3</f>
        <v>Plan - izvor 31</v>
      </c>
      <c r="M3" s="80" t="str">
        <f>E3</f>
        <v>Plan - izvor 43</v>
      </c>
      <c r="N3" s="80" t="s">
        <v>624</v>
      </c>
      <c r="O3" s="80" t="str">
        <f>G3</f>
        <v>Plan - izvor 52</v>
      </c>
      <c r="P3" s="80" t="str">
        <f>H3</f>
        <v>Plan - izvor 6</v>
      </c>
      <c r="Q3" s="80" t="str">
        <f>I3</f>
        <v>Plan - izvor 7</v>
      </c>
      <c r="R3" s="82" t="str">
        <f>J3</f>
        <v>Plan - izvor 8</v>
      </c>
      <c r="S3" s="187" t="str">
        <f>K3</f>
        <v>Plan - izvor 11</v>
      </c>
      <c r="T3" s="189" t="s">
        <v>650</v>
      </c>
      <c r="U3" s="179" t="s">
        <v>451</v>
      </c>
      <c r="V3" s="80" t="str">
        <f>M3</f>
        <v>Plan - izvor 43</v>
      </c>
      <c r="W3" s="80" t="str">
        <f>N3</f>
        <v>Plan - izvor 51</v>
      </c>
      <c r="X3" s="80" t="str">
        <f>O3</f>
        <v>Plan - izvor 52</v>
      </c>
      <c r="Y3" s="80" t="s">
        <v>647</v>
      </c>
      <c r="Z3" s="80" t="s">
        <v>648</v>
      </c>
      <c r="AA3" s="80" t="str">
        <f>P3</f>
        <v>Plan - izvor 6</v>
      </c>
      <c r="AB3" s="80" t="str">
        <f>Q3</f>
        <v>Plan - izvor 7</v>
      </c>
      <c r="AC3" s="81" t="str">
        <f>R3</f>
        <v>Plan - izvor 8</v>
      </c>
    </row>
    <row r="4" spans="1:29" s="2" customFormat="1" ht="22.5" customHeight="1" x14ac:dyDescent="0.2">
      <c r="A4" s="69">
        <v>3</v>
      </c>
      <c r="B4" s="70" t="s">
        <v>368</v>
      </c>
      <c r="C4" s="185">
        <f>C5+C17+C51+C70+C78+C96+C105</f>
        <v>19471231</v>
      </c>
      <c r="D4" s="71">
        <f t="shared" ref="D4:AC4" si="0">D5+D17+D51+D70+D78+D96+D105</f>
        <v>1242774</v>
      </c>
      <c r="E4" s="71">
        <f t="shared" si="0"/>
        <v>18835683</v>
      </c>
      <c r="F4" s="71">
        <f>F5+F17+F51+F70+F78+F96+F105</f>
        <v>0</v>
      </c>
      <c r="G4" s="71">
        <f>G5+G17+G51+G70+G78+G96+G105</f>
        <v>2872564</v>
      </c>
      <c r="H4" s="73">
        <f t="shared" si="0"/>
        <v>0</v>
      </c>
      <c r="I4" s="74">
        <f t="shared" si="0"/>
        <v>0</v>
      </c>
      <c r="J4" s="75">
        <f t="shared" si="0"/>
        <v>0</v>
      </c>
      <c r="K4" s="72">
        <f>K5+K17+K51+K70+K78+K96+K105</f>
        <v>4809099</v>
      </c>
      <c r="L4" s="72">
        <f t="shared" si="0"/>
        <v>0</v>
      </c>
      <c r="M4" s="74">
        <f t="shared" si="0"/>
        <v>0</v>
      </c>
      <c r="N4" s="74">
        <f>N5+N17+N51+N70+N78+N96+N105</f>
        <v>0</v>
      </c>
      <c r="O4" s="74">
        <f>O5+O17+O51+O70+O78+O96+O105</f>
        <v>0</v>
      </c>
      <c r="P4" s="76">
        <f t="shared" si="0"/>
        <v>0</v>
      </c>
      <c r="Q4" s="71">
        <f t="shared" si="0"/>
        <v>0</v>
      </c>
      <c r="R4" s="77">
        <f t="shared" si="0"/>
        <v>0</v>
      </c>
      <c r="S4" s="185">
        <f t="shared" si="0"/>
        <v>0</v>
      </c>
      <c r="T4" s="190">
        <f t="shared" si="0"/>
        <v>0</v>
      </c>
      <c r="U4" s="71">
        <f>U5+U17+U51+U70+U78+U96+U105</f>
        <v>0</v>
      </c>
      <c r="V4" s="76">
        <f t="shared" si="0"/>
        <v>0</v>
      </c>
      <c r="W4" s="76">
        <f>W5+W17+W51+W70+W78+W96+W105</f>
        <v>777654</v>
      </c>
      <c r="X4" s="76">
        <f>X5+X17+X51+X70+X78+X96+X105</f>
        <v>0</v>
      </c>
      <c r="Y4" s="76">
        <f>Y5+Y17+Y51+Y70+Y78+Y96+Y105</f>
        <v>0</v>
      </c>
      <c r="Z4" s="76">
        <f>Z5+Z17+Z51+Z70+Z78+Z96+Z105</f>
        <v>0</v>
      </c>
      <c r="AA4" s="72">
        <f t="shared" si="0"/>
        <v>0</v>
      </c>
      <c r="AB4" s="74">
        <f t="shared" si="0"/>
        <v>0</v>
      </c>
      <c r="AC4" s="75">
        <f t="shared" si="0"/>
        <v>0</v>
      </c>
    </row>
    <row r="5" spans="1:29" s="2" customFormat="1" ht="11.25" x14ac:dyDescent="0.2">
      <c r="A5" s="26">
        <v>31</v>
      </c>
      <c r="B5" s="27" t="s">
        <v>369</v>
      </c>
      <c r="C5" s="28">
        <f>C6+C11+C13</f>
        <v>18698308</v>
      </c>
      <c r="D5" s="29">
        <f t="shared" ref="D5:AC5" si="1">D6+D11+D13</f>
        <v>0</v>
      </c>
      <c r="E5" s="29">
        <f t="shared" si="1"/>
        <v>12330200</v>
      </c>
      <c r="F5" s="29">
        <f>F6+F11+F13</f>
        <v>0</v>
      </c>
      <c r="G5" s="29">
        <f>G6+G11+G13</f>
        <v>0</v>
      </c>
      <c r="H5" s="30">
        <f t="shared" si="1"/>
        <v>0</v>
      </c>
      <c r="I5" s="29">
        <f t="shared" si="1"/>
        <v>0</v>
      </c>
      <c r="J5" s="31">
        <f t="shared" si="1"/>
        <v>0</v>
      </c>
      <c r="K5" s="29">
        <f>K6+K11+K13</f>
        <v>0</v>
      </c>
      <c r="L5" s="29">
        <f t="shared" si="1"/>
        <v>0</v>
      </c>
      <c r="M5" s="29">
        <f t="shared" si="1"/>
        <v>0</v>
      </c>
      <c r="N5" s="29">
        <f>N6+N11+N13</f>
        <v>0</v>
      </c>
      <c r="O5" s="29">
        <f>O6+O11+O13</f>
        <v>0</v>
      </c>
      <c r="P5" s="32">
        <f t="shared" si="1"/>
        <v>0</v>
      </c>
      <c r="Q5" s="29">
        <f t="shared" si="1"/>
        <v>0</v>
      </c>
      <c r="R5" s="33">
        <f t="shared" si="1"/>
        <v>0</v>
      </c>
      <c r="S5" s="28">
        <f t="shared" si="1"/>
        <v>0</v>
      </c>
      <c r="T5" s="29">
        <f t="shared" si="1"/>
        <v>0</v>
      </c>
      <c r="U5" s="29">
        <f>U6+U11+U13</f>
        <v>0</v>
      </c>
      <c r="V5" s="32">
        <f t="shared" si="1"/>
        <v>0</v>
      </c>
      <c r="W5" s="32">
        <f>W6+W11+W13</f>
        <v>0</v>
      </c>
      <c r="X5" s="32">
        <f>X6+X11+X13</f>
        <v>0</v>
      </c>
      <c r="Y5" s="32">
        <f>Y6+Y11+Y13</f>
        <v>0</v>
      </c>
      <c r="Z5" s="32">
        <f>Z6+Z11+Z13</f>
        <v>0</v>
      </c>
      <c r="AA5" s="32">
        <f t="shared" si="1"/>
        <v>0</v>
      </c>
      <c r="AB5" s="29">
        <f t="shared" si="1"/>
        <v>0</v>
      </c>
      <c r="AC5" s="31">
        <f t="shared" si="1"/>
        <v>0</v>
      </c>
    </row>
    <row r="6" spans="1:29" s="2" customFormat="1" ht="11.25" x14ac:dyDescent="0.2">
      <c r="A6" s="26">
        <v>311</v>
      </c>
      <c r="B6" s="27" t="s">
        <v>370</v>
      </c>
      <c r="C6" s="28">
        <f>SUM(C7+C8+C9+C10)</f>
        <v>15780963</v>
      </c>
      <c r="D6" s="29">
        <f t="shared" ref="D6:AC6" si="2">SUM(D7+D8+D9+D10)</f>
        <v>0</v>
      </c>
      <c r="E6" s="29">
        <f t="shared" si="2"/>
        <v>10350000</v>
      </c>
      <c r="F6" s="29">
        <f>SUM(F7+F8+F9+F10)</f>
        <v>0</v>
      </c>
      <c r="G6" s="29">
        <f>SUM(G7+G8+G9+G10)</f>
        <v>0</v>
      </c>
      <c r="H6" s="30">
        <f t="shared" si="2"/>
        <v>0</v>
      </c>
      <c r="I6" s="29">
        <f t="shared" si="2"/>
        <v>0</v>
      </c>
      <c r="J6" s="31">
        <f t="shared" si="2"/>
        <v>0</v>
      </c>
      <c r="K6" s="29">
        <f>SUM(K7+K8+K9+K10)</f>
        <v>0</v>
      </c>
      <c r="L6" s="29">
        <f t="shared" si="2"/>
        <v>0</v>
      </c>
      <c r="M6" s="29">
        <f t="shared" si="2"/>
        <v>0</v>
      </c>
      <c r="N6" s="29">
        <f>SUM(N7+N8+N9+N10)</f>
        <v>0</v>
      </c>
      <c r="O6" s="29">
        <f>SUM(O7+O8+O9+O10)</f>
        <v>0</v>
      </c>
      <c r="P6" s="32">
        <f t="shared" si="2"/>
        <v>0</v>
      </c>
      <c r="Q6" s="29">
        <f t="shared" si="2"/>
        <v>0</v>
      </c>
      <c r="R6" s="33">
        <f t="shared" si="2"/>
        <v>0</v>
      </c>
      <c r="S6" s="28">
        <f t="shared" si="2"/>
        <v>0</v>
      </c>
      <c r="T6" s="29">
        <f t="shared" si="2"/>
        <v>0</v>
      </c>
      <c r="U6" s="29">
        <f>SUM(U7+U8+U9+U10)</f>
        <v>0</v>
      </c>
      <c r="V6" s="32">
        <f t="shared" si="2"/>
        <v>0</v>
      </c>
      <c r="W6" s="32">
        <f>SUM(W7+W8+W9+W10)</f>
        <v>0</v>
      </c>
      <c r="X6" s="32">
        <f>SUM(X7+X8+X9+X10)</f>
        <v>0</v>
      </c>
      <c r="Y6" s="32">
        <f>SUM(Y7+Y8+Y9+Y10)</f>
        <v>0</v>
      </c>
      <c r="Z6" s="32">
        <f>SUM(Z7+Z8+Z9+Z10)</f>
        <v>0</v>
      </c>
      <c r="AA6" s="32">
        <f t="shared" si="2"/>
        <v>0</v>
      </c>
      <c r="AB6" s="29">
        <f t="shared" si="2"/>
        <v>0</v>
      </c>
      <c r="AC6" s="31">
        <f t="shared" si="2"/>
        <v>0</v>
      </c>
    </row>
    <row r="7" spans="1:29" s="2" customFormat="1" ht="11.25" x14ac:dyDescent="0.2">
      <c r="A7" s="23">
        <v>3111</v>
      </c>
      <c r="B7" s="24" t="s">
        <v>189</v>
      </c>
      <c r="C7" s="22">
        <v>15780963</v>
      </c>
      <c r="D7" s="16"/>
      <c r="E7" s="16">
        <v>10350000</v>
      </c>
      <c r="F7" s="16"/>
      <c r="G7" s="16"/>
      <c r="H7" s="16"/>
      <c r="I7" s="16"/>
      <c r="J7" s="19"/>
      <c r="K7" s="16"/>
      <c r="L7" s="16"/>
      <c r="M7" s="16"/>
      <c r="N7" s="16"/>
      <c r="O7" s="16"/>
      <c r="P7" s="15"/>
      <c r="Q7" s="16"/>
      <c r="R7" s="20"/>
      <c r="S7" s="22"/>
      <c r="T7" s="16"/>
      <c r="U7" s="16"/>
      <c r="V7" s="15"/>
      <c r="W7" s="15"/>
      <c r="X7" s="15"/>
      <c r="Y7" s="15"/>
      <c r="Z7" s="15"/>
      <c r="AA7" s="15"/>
      <c r="AB7" s="16"/>
      <c r="AC7" s="19"/>
    </row>
    <row r="8" spans="1:29" s="2" customFormat="1" ht="11.25" x14ac:dyDescent="0.2">
      <c r="A8" s="23">
        <v>3112</v>
      </c>
      <c r="B8" s="24" t="s">
        <v>190</v>
      </c>
      <c r="C8" s="22"/>
      <c r="D8" s="16"/>
      <c r="E8" s="16"/>
      <c r="F8" s="16"/>
      <c r="G8" s="16"/>
      <c r="H8" s="16"/>
      <c r="I8" s="16"/>
      <c r="J8" s="19"/>
      <c r="K8" s="16"/>
      <c r="L8" s="16"/>
      <c r="M8" s="16"/>
      <c r="N8" s="16"/>
      <c r="O8" s="16"/>
      <c r="P8" s="15"/>
      <c r="Q8" s="16"/>
      <c r="R8" s="20"/>
      <c r="S8" s="22"/>
      <c r="T8" s="16"/>
      <c r="U8" s="16"/>
      <c r="V8" s="15"/>
      <c r="W8" s="15"/>
      <c r="X8" s="15"/>
      <c r="Y8" s="15"/>
      <c r="Z8" s="15"/>
      <c r="AA8" s="15"/>
      <c r="AB8" s="16"/>
      <c r="AC8" s="19"/>
    </row>
    <row r="9" spans="1:29" s="2" customFormat="1" ht="11.25" x14ac:dyDescent="0.2">
      <c r="A9" s="23">
        <v>3113</v>
      </c>
      <c r="B9" s="24" t="s">
        <v>191</v>
      </c>
      <c r="C9" s="22"/>
      <c r="D9" s="16"/>
      <c r="E9" s="16"/>
      <c r="F9" s="16"/>
      <c r="G9" s="16"/>
      <c r="H9" s="16"/>
      <c r="I9" s="16"/>
      <c r="J9" s="19"/>
      <c r="K9" s="16"/>
      <c r="L9" s="16"/>
      <c r="M9" s="16"/>
      <c r="N9" s="16"/>
      <c r="O9" s="16"/>
      <c r="P9" s="15"/>
      <c r="Q9" s="16"/>
      <c r="R9" s="20"/>
      <c r="S9" s="22"/>
      <c r="T9" s="16"/>
      <c r="U9" s="16"/>
      <c r="V9" s="15"/>
      <c r="W9" s="15"/>
      <c r="X9" s="15"/>
      <c r="Y9" s="15"/>
      <c r="Z9" s="15"/>
      <c r="AA9" s="15"/>
      <c r="AB9" s="16"/>
      <c r="AC9" s="19"/>
    </row>
    <row r="10" spans="1:29" s="2" customFormat="1" ht="11.25" x14ac:dyDescent="0.2">
      <c r="A10" s="23">
        <v>3114</v>
      </c>
      <c r="B10" s="24" t="s">
        <v>192</v>
      </c>
      <c r="C10" s="22"/>
      <c r="D10" s="16"/>
      <c r="E10" s="16"/>
      <c r="F10" s="16"/>
      <c r="G10" s="16"/>
      <c r="H10" s="16"/>
      <c r="I10" s="16"/>
      <c r="J10" s="19"/>
      <c r="K10" s="16"/>
      <c r="L10" s="16"/>
      <c r="M10" s="16"/>
      <c r="N10" s="16"/>
      <c r="O10" s="16"/>
      <c r="P10" s="15"/>
      <c r="Q10" s="16"/>
      <c r="R10" s="20"/>
      <c r="S10" s="22"/>
      <c r="T10" s="16"/>
      <c r="U10" s="16"/>
      <c r="V10" s="15"/>
      <c r="W10" s="15"/>
      <c r="X10" s="15"/>
      <c r="Y10" s="15"/>
      <c r="Z10" s="15"/>
      <c r="AA10" s="15"/>
      <c r="AB10" s="16"/>
      <c r="AC10" s="19"/>
    </row>
    <row r="11" spans="1:29" s="2" customFormat="1" ht="11.25" x14ac:dyDescent="0.2">
      <c r="A11" s="26">
        <v>312</v>
      </c>
      <c r="B11" s="27" t="s">
        <v>371</v>
      </c>
      <c r="C11" s="28">
        <f t="shared" ref="C11:AC11" si="3">C12</f>
        <v>200000</v>
      </c>
      <c r="D11" s="29">
        <f t="shared" si="3"/>
        <v>0</v>
      </c>
      <c r="E11" s="29">
        <f t="shared" si="3"/>
        <v>200000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31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29">
        <f t="shared" si="3"/>
        <v>0</v>
      </c>
      <c r="P11" s="32">
        <f t="shared" si="3"/>
        <v>0</v>
      </c>
      <c r="Q11" s="29">
        <f t="shared" si="3"/>
        <v>0</v>
      </c>
      <c r="R11" s="33">
        <f t="shared" si="3"/>
        <v>0</v>
      </c>
      <c r="S11" s="28">
        <f t="shared" si="3"/>
        <v>0</v>
      </c>
      <c r="T11" s="29">
        <f t="shared" si="3"/>
        <v>0</v>
      </c>
      <c r="U11" s="29">
        <f t="shared" si="3"/>
        <v>0</v>
      </c>
      <c r="V11" s="32">
        <f t="shared" si="3"/>
        <v>0</v>
      </c>
      <c r="W11" s="32">
        <f t="shared" si="3"/>
        <v>0</v>
      </c>
      <c r="X11" s="32">
        <f t="shared" si="3"/>
        <v>0</v>
      </c>
      <c r="Y11" s="32">
        <f t="shared" si="3"/>
        <v>0</v>
      </c>
      <c r="Z11" s="32">
        <f t="shared" si="3"/>
        <v>0</v>
      </c>
      <c r="AA11" s="32">
        <f t="shared" si="3"/>
        <v>0</v>
      </c>
      <c r="AB11" s="29">
        <f t="shared" si="3"/>
        <v>0</v>
      </c>
      <c r="AC11" s="31">
        <f t="shared" si="3"/>
        <v>0</v>
      </c>
    </row>
    <row r="12" spans="1:29" s="2" customFormat="1" ht="11.25" x14ac:dyDescent="0.2">
      <c r="A12" s="23">
        <v>3121</v>
      </c>
      <c r="B12" s="24" t="s">
        <v>193</v>
      </c>
      <c r="C12" s="22">
        <v>200000</v>
      </c>
      <c r="D12" s="16"/>
      <c r="E12" s="16">
        <v>200000</v>
      </c>
      <c r="F12" s="16"/>
      <c r="G12" s="16"/>
      <c r="H12" s="16"/>
      <c r="I12" s="16"/>
      <c r="J12" s="19"/>
      <c r="K12" s="16"/>
      <c r="L12" s="16"/>
      <c r="M12" s="16"/>
      <c r="N12" s="16"/>
      <c r="O12" s="16"/>
      <c r="P12" s="15"/>
      <c r="Q12" s="16"/>
      <c r="R12" s="20"/>
      <c r="S12" s="22"/>
      <c r="T12" s="16"/>
      <c r="U12" s="16"/>
      <c r="V12" s="15"/>
      <c r="W12" s="15"/>
      <c r="X12" s="15"/>
      <c r="Y12" s="15"/>
      <c r="Z12" s="15"/>
      <c r="AA12" s="15"/>
      <c r="AB12" s="16"/>
      <c r="AC12" s="19"/>
    </row>
    <row r="13" spans="1:29" s="2" customFormat="1" ht="11.25" x14ac:dyDescent="0.2">
      <c r="A13" s="26">
        <v>313</v>
      </c>
      <c r="B13" s="27" t="s">
        <v>372</v>
      </c>
      <c r="C13" s="28">
        <f>SUM(C14+C15+C16)</f>
        <v>2717345</v>
      </c>
      <c r="D13" s="29">
        <f t="shared" ref="D13:AC13" si="4">SUM(D14+D15+D16)</f>
        <v>0</v>
      </c>
      <c r="E13" s="29">
        <f t="shared" si="4"/>
        <v>1780200</v>
      </c>
      <c r="F13" s="29">
        <f>SUM(F14+F15+F16)</f>
        <v>0</v>
      </c>
      <c r="G13" s="29">
        <f>SUM(G14+G15+G16)</f>
        <v>0</v>
      </c>
      <c r="H13" s="29">
        <f t="shared" si="4"/>
        <v>0</v>
      </c>
      <c r="I13" s="29">
        <f t="shared" si="4"/>
        <v>0</v>
      </c>
      <c r="J13" s="31">
        <f t="shared" si="4"/>
        <v>0</v>
      </c>
      <c r="K13" s="29">
        <f>SUM(K14+K15+K16)</f>
        <v>0</v>
      </c>
      <c r="L13" s="29">
        <f t="shared" si="4"/>
        <v>0</v>
      </c>
      <c r="M13" s="29">
        <f t="shared" si="4"/>
        <v>0</v>
      </c>
      <c r="N13" s="29">
        <f>SUM(N14+N15+N16)</f>
        <v>0</v>
      </c>
      <c r="O13" s="29">
        <f>SUM(O14+O15+O16)</f>
        <v>0</v>
      </c>
      <c r="P13" s="32">
        <f t="shared" si="4"/>
        <v>0</v>
      </c>
      <c r="Q13" s="29">
        <f t="shared" si="4"/>
        <v>0</v>
      </c>
      <c r="R13" s="33">
        <f t="shared" si="4"/>
        <v>0</v>
      </c>
      <c r="S13" s="28">
        <f t="shared" si="4"/>
        <v>0</v>
      </c>
      <c r="T13" s="29">
        <f t="shared" si="4"/>
        <v>0</v>
      </c>
      <c r="U13" s="29">
        <f>SUM(U14+U15+U16)</f>
        <v>0</v>
      </c>
      <c r="V13" s="32">
        <f t="shared" si="4"/>
        <v>0</v>
      </c>
      <c r="W13" s="32">
        <f>SUM(W14+W15+W16)</f>
        <v>0</v>
      </c>
      <c r="X13" s="32">
        <f>SUM(X14+X15+X16)</f>
        <v>0</v>
      </c>
      <c r="Y13" s="32">
        <f>SUM(Y14+Y15+Y16)</f>
        <v>0</v>
      </c>
      <c r="Z13" s="32">
        <f>SUM(Z14+Z15+Z16)</f>
        <v>0</v>
      </c>
      <c r="AA13" s="32">
        <f t="shared" si="4"/>
        <v>0</v>
      </c>
      <c r="AB13" s="29">
        <f t="shared" si="4"/>
        <v>0</v>
      </c>
      <c r="AC13" s="31">
        <f t="shared" si="4"/>
        <v>0</v>
      </c>
    </row>
    <row r="14" spans="1:29" s="2" customFormat="1" ht="11.25" x14ac:dyDescent="0.2">
      <c r="A14" s="23">
        <v>3131</v>
      </c>
      <c r="B14" s="24" t="s">
        <v>194</v>
      </c>
      <c r="C14" s="22"/>
      <c r="D14" s="16"/>
      <c r="E14" s="16"/>
      <c r="F14" s="16"/>
      <c r="G14" s="16"/>
      <c r="H14" s="16"/>
      <c r="I14" s="16"/>
      <c r="J14" s="19"/>
      <c r="K14" s="16"/>
      <c r="L14" s="16"/>
      <c r="M14" s="16"/>
      <c r="N14" s="16"/>
      <c r="O14" s="16"/>
      <c r="P14" s="15"/>
      <c r="Q14" s="16"/>
      <c r="R14" s="20"/>
      <c r="S14" s="22"/>
      <c r="T14" s="16"/>
      <c r="U14" s="16"/>
      <c r="V14" s="15"/>
      <c r="W14" s="15"/>
      <c r="X14" s="15"/>
      <c r="Y14" s="15"/>
      <c r="Z14" s="15"/>
      <c r="AA14" s="15"/>
      <c r="AB14" s="16"/>
      <c r="AC14" s="19"/>
    </row>
    <row r="15" spans="1:29" s="2" customFormat="1" ht="11.25" x14ac:dyDescent="0.2">
      <c r="A15" s="23">
        <v>3132</v>
      </c>
      <c r="B15" s="24" t="s">
        <v>195</v>
      </c>
      <c r="C15" s="22">
        <v>2448770</v>
      </c>
      <c r="D15" s="16"/>
      <c r="E15" s="16">
        <v>1604250</v>
      </c>
      <c r="F15" s="16"/>
      <c r="G15" s="16"/>
      <c r="H15" s="16"/>
      <c r="I15" s="16"/>
      <c r="J15" s="19"/>
      <c r="K15" s="16"/>
      <c r="L15" s="16"/>
      <c r="M15" s="16"/>
      <c r="N15" s="16"/>
      <c r="O15" s="16"/>
      <c r="P15" s="15"/>
      <c r="Q15" s="16"/>
      <c r="R15" s="20"/>
      <c r="S15" s="22"/>
      <c r="T15" s="16"/>
      <c r="U15" s="16"/>
      <c r="V15" s="15"/>
      <c r="W15" s="15"/>
      <c r="X15" s="15"/>
      <c r="Y15" s="15"/>
      <c r="Z15" s="15"/>
      <c r="AA15" s="15"/>
      <c r="AB15" s="16"/>
      <c r="AC15" s="19"/>
    </row>
    <row r="16" spans="1:29" s="2" customFormat="1" ht="11.25" x14ac:dyDescent="0.2">
      <c r="A16" s="23">
        <v>3133</v>
      </c>
      <c r="B16" s="24" t="s">
        <v>44</v>
      </c>
      <c r="C16" s="22">
        <v>268575</v>
      </c>
      <c r="D16" s="16"/>
      <c r="E16" s="16">
        <v>175950</v>
      </c>
      <c r="F16" s="16"/>
      <c r="G16" s="16"/>
      <c r="H16" s="16"/>
      <c r="I16" s="16"/>
      <c r="J16" s="19"/>
      <c r="K16" s="16"/>
      <c r="L16" s="16"/>
      <c r="M16" s="16"/>
      <c r="N16" s="16"/>
      <c r="O16" s="16"/>
      <c r="P16" s="15"/>
      <c r="Q16" s="16"/>
      <c r="R16" s="20"/>
      <c r="S16" s="22"/>
      <c r="T16" s="16"/>
      <c r="U16" s="16"/>
      <c r="V16" s="15"/>
      <c r="W16" s="15"/>
      <c r="X16" s="15"/>
      <c r="Y16" s="15"/>
      <c r="Z16" s="15"/>
      <c r="AA16" s="15"/>
      <c r="AB16" s="16"/>
      <c r="AC16" s="19"/>
    </row>
    <row r="17" spans="1:29" s="2" customFormat="1" ht="11.25" x14ac:dyDescent="0.2">
      <c r="A17" s="26">
        <v>32</v>
      </c>
      <c r="B17" s="27" t="s">
        <v>373</v>
      </c>
      <c r="C17" s="28">
        <f>C18+C23+C31+C41+C43</f>
        <v>772923</v>
      </c>
      <c r="D17" s="29">
        <f t="shared" ref="D17:AC17" si="5">D18+D23+D31+D41+D43</f>
        <v>1242774</v>
      </c>
      <c r="E17" s="29">
        <f t="shared" si="5"/>
        <v>6225288</v>
      </c>
      <c r="F17" s="29">
        <f>F18+F23+F31+F41+F43</f>
        <v>0</v>
      </c>
      <c r="G17" s="29">
        <f>G18+G23+G31+G41+G43</f>
        <v>2872564</v>
      </c>
      <c r="H17" s="29">
        <f t="shared" si="5"/>
        <v>0</v>
      </c>
      <c r="I17" s="29">
        <f t="shared" si="5"/>
        <v>0</v>
      </c>
      <c r="J17" s="31">
        <f t="shared" si="5"/>
        <v>0</v>
      </c>
      <c r="K17" s="29">
        <f>K18+K23+K31+K41+K43</f>
        <v>4809099</v>
      </c>
      <c r="L17" s="29">
        <f t="shared" si="5"/>
        <v>0</v>
      </c>
      <c r="M17" s="29">
        <f t="shared" si="5"/>
        <v>0</v>
      </c>
      <c r="N17" s="29">
        <f>N18+N23+N31+N41+N43</f>
        <v>0</v>
      </c>
      <c r="O17" s="29">
        <f>O18+O23+O31+O41+O43</f>
        <v>0</v>
      </c>
      <c r="P17" s="32">
        <f t="shared" si="5"/>
        <v>0</v>
      </c>
      <c r="Q17" s="29">
        <f t="shared" si="5"/>
        <v>0</v>
      </c>
      <c r="R17" s="33">
        <f t="shared" si="5"/>
        <v>0</v>
      </c>
      <c r="S17" s="28">
        <f t="shared" si="5"/>
        <v>0</v>
      </c>
      <c r="T17" s="29">
        <f t="shared" si="5"/>
        <v>0</v>
      </c>
      <c r="U17" s="29">
        <f>U18+U23+U31+U41+U43</f>
        <v>0</v>
      </c>
      <c r="V17" s="32">
        <f t="shared" si="5"/>
        <v>0</v>
      </c>
      <c r="W17" s="32">
        <f>W18+W23+W31+W41+W43</f>
        <v>0</v>
      </c>
      <c r="X17" s="32">
        <f>X18+X23+X31+X41+X43</f>
        <v>0</v>
      </c>
      <c r="Y17" s="32">
        <f>Y18+Y23+Y31+Y41+Y43</f>
        <v>0</v>
      </c>
      <c r="Z17" s="32">
        <f>Z18+Z23+Z31+Z41+Z43</f>
        <v>0</v>
      </c>
      <c r="AA17" s="32">
        <f t="shared" si="5"/>
        <v>0</v>
      </c>
      <c r="AB17" s="29">
        <f t="shared" si="5"/>
        <v>0</v>
      </c>
      <c r="AC17" s="31">
        <f t="shared" si="5"/>
        <v>0</v>
      </c>
    </row>
    <row r="18" spans="1:29" s="2" customFormat="1" ht="11.25" x14ac:dyDescent="0.2">
      <c r="A18" s="26">
        <v>321</v>
      </c>
      <c r="B18" s="27" t="s">
        <v>374</v>
      </c>
      <c r="C18" s="28">
        <f>SUM(C19+C20+C21+C22)</f>
        <v>506611</v>
      </c>
      <c r="D18" s="29">
        <f t="shared" ref="D18:AC18" si="6">SUM(D19+D20+D21+D22)</f>
        <v>50000</v>
      </c>
      <c r="E18" s="29">
        <f t="shared" si="6"/>
        <v>620000</v>
      </c>
      <c r="F18" s="29">
        <f>SUM(F19+F20+F21+F22)</f>
        <v>0</v>
      </c>
      <c r="G18" s="29">
        <f>SUM(G19+G20+G21+G22)</f>
        <v>0</v>
      </c>
      <c r="H18" s="29">
        <f t="shared" si="6"/>
        <v>0</v>
      </c>
      <c r="I18" s="29">
        <f t="shared" si="6"/>
        <v>0</v>
      </c>
      <c r="J18" s="31">
        <f t="shared" si="6"/>
        <v>0</v>
      </c>
      <c r="K18" s="29">
        <f>SUM(K19+K20+K21+K22)</f>
        <v>0</v>
      </c>
      <c r="L18" s="29">
        <f t="shared" si="6"/>
        <v>0</v>
      </c>
      <c r="M18" s="29">
        <f t="shared" si="6"/>
        <v>0</v>
      </c>
      <c r="N18" s="29">
        <f>SUM(N19+N20+N21+N22)</f>
        <v>0</v>
      </c>
      <c r="O18" s="29">
        <f>SUM(O19+O20+O21+O22)</f>
        <v>0</v>
      </c>
      <c r="P18" s="32">
        <f t="shared" si="6"/>
        <v>0</v>
      </c>
      <c r="Q18" s="29">
        <f t="shared" si="6"/>
        <v>0</v>
      </c>
      <c r="R18" s="33">
        <f t="shared" si="6"/>
        <v>0</v>
      </c>
      <c r="S18" s="28">
        <f t="shared" si="6"/>
        <v>0</v>
      </c>
      <c r="T18" s="29">
        <f t="shared" si="6"/>
        <v>0</v>
      </c>
      <c r="U18" s="29">
        <f>SUM(U19+U20+U21+U22)</f>
        <v>0</v>
      </c>
      <c r="V18" s="32">
        <f t="shared" si="6"/>
        <v>0</v>
      </c>
      <c r="W18" s="32">
        <f>SUM(W19+W20+W21+W22)</f>
        <v>0</v>
      </c>
      <c r="X18" s="32">
        <f>SUM(X19+X20+X21+X22)</f>
        <v>0</v>
      </c>
      <c r="Y18" s="32">
        <f>SUM(Y19+Y20+Y21+Y22)</f>
        <v>0</v>
      </c>
      <c r="Z18" s="32">
        <f>SUM(Z19+Z20+Z21+Z22)</f>
        <v>0</v>
      </c>
      <c r="AA18" s="32">
        <f t="shared" si="6"/>
        <v>0</v>
      </c>
      <c r="AB18" s="29">
        <f t="shared" si="6"/>
        <v>0</v>
      </c>
      <c r="AC18" s="31">
        <f t="shared" si="6"/>
        <v>0</v>
      </c>
    </row>
    <row r="19" spans="1:29" s="2" customFormat="1" ht="11.25" x14ac:dyDescent="0.2">
      <c r="A19" s="23">
        <v>3211</v>
      </c>
      <c r="B19" s="24" t="s">
        <v>196</v>
      </c>
      <c r="C19" s="22">
        <v>29719</v>
      </c>
      <c r="D19" s="16">
        <v>35000</v>
      </c>
      <c r="E19" s="16">
        <v>250000</v>
      </c>
      <c r="F19" s="16"/>
      <c r="G19" s="16"/>
      <c r="H19" s="16"/>
      <c r="I19" s="16"/>
      <c r="J19" s="19"/>
      <c r="K19" s="16"/>
      <c r="L19" s="16"/>
      <c r="M19" s="16"/>
      <c r="N19" s="16"/>
      <c r="O19" s="16"/>
      <c r="P19" s="15"/>
      <c r="Q19" s="16"/>
      <c r="R19" s="20"/>
      <c r="S19" s="22"/>
      <c r="T19" s="16"/>
      <c r="U19" s="16"/>
      <c r="V19" s="15"/>
      <c r="W19" s="15"/>
      <c r="X19" s="15"/>
      <c r="Y19" s="15"/>
      <c r="Z19" s="15"/>
      <c r="AA19" s="15"/>
      <c r="AB19" s="16"/>
      <c r="AC19" s="19"/>
    </row>
    <row r="20" spans="1:29" s="2" customFormat="1" ht="11.25" x14ac:dyDescent="0.2">
      <c r="A20" s="23">
        <v>3212</v>
      </c>
      <c r="B20" s="24" t="s">
        <v>197</v>
      </c>
      <c r="C20" s="22">
        <v>455892</v>
      </c>
      <c r="D20" s="16"/>
      <c r="E20" s="16">
        <v>170000</v>
      </c>
      <c r="F20" s="16"/>
      <c r="G20" s="16"/>
      <c r="H20" s="16"/>
      <c r="I20" s="16"/>
      <c r="J20" s="19"/>
      <c r="K20" s="16"/>
      <c r="L20" s="16"/>
      <c r="M20" s="16"/>
      <c r="N20" s="16"/>
      <c r="O20" s="16"/>
      <c r="P20" s="15"/>
      <c r="Q20" s="16"/>
      <c r="R20" s="20"/>
      <c r="S20" s="22"/>
      <c r="T20" s="16"/>
      <c r="U20" s="16"/>
      <c r="V20" s="15"/>
      <c r="W20" s="15"/>
      <c r="X20" s="15"/>
      <c r="Y20" s="15"/>
      <c r="Z20" s="15"/>
      <c r="AA20" s="15"/>
      <c r="AB20" s="16"/>
      <c r="AC20" s="19"/>
    </row>
    <row r="21" spans="1:29" s="2" customFormat="1" ht="11.25" x14ac:dyDescent="0.2">
      <c r="A21" s="23">
        <v>3213</v>
      </c>
      <c r="B21" s="24" t="s">
        <v>198</v>
      </c>
      <c r="C21" s="22">
        <v>21000</v>
      </c>
      <c r="D21" s="16">
        <v>15000</v>
      </c>
      <c r="E21" s="16">
        <v>200000</v>
      </c>
      <c r="F21" s="16"/>
      <c r="G21" s="16"/>
      <c r="H21" s="16"/>
      <c r="I21" s="16"/>
      <c r="J21" s="19"/>
      <c r="K21" s="16"/>
      <c r="L21" s="16"/>
      <c r="M21" s="16"/>
      <c r="N21" s="16"/>
      <c r="O21" s="16"/>
      <c r="P21" s="15"/>
      <c r="Q21" s="16"/>
      <c r="R21" s="20"/>
      <c r="S21" s="22"/>
      <c r="T21" s="16"/>
      <c r="U21" s="16"/>
      <c r="V21" s="15"/>
      <c r="W21" s="15"/>
      <c r="X21" s="15"/>
      <c r="Y21" s="15"/>
      <c r="Z21" s="15"/>
      <c r="AA21" s="15"/>
      <c r="AB21" s="16"/>
      <c r="AC21" s="19"/>
    </row>
    <row r="22" spans="1:29" s="2" customFormat="1" ht="11.25" x14ac:dyDescent="0.2">
      <c r="A22" s="23">
        <v>3214</v>
      </c>
      <c r="B22" s="24" t="s">
        <v>199</v>
      </c>
      <c r="C22" s="22"/>
      <c r="D22" s="16"/>
      <c r="E22" s="16"/>
      <c r="F22" s="16"/>
      <c r="G22" s="16"/>
      <c r="H22" s="16"/>
      <c r="I22" s="16"/>
      <c r="J22" s="19"/>
      <c r="K22" s="16"/>
      <c r="L22" s="16"/>
      <c r="M22" s="16"/>
      <c r="N22" s="16"/>
      <c r="O22" s="16"/>
      <c r="P22" s="15"/>
      <c r="Q22" s="16"/>
      <c r="R22" s="20"/>
      <c r="S22" s="22"/>
      <c r="T22" s="16"/>
      <c r="U22" s="16"/>
      <c r="V22" s="15"/>
      <c r="W22" s="15"/>
      <c r="X22" s="15"/>
      <c r="Y22" s="15"/>
      <c r="Z22" s="15"/>
      <c r="AA22" s="15"/>
      <c r="AB22" s="16"/>
      <c r="AC22" s="19"/>
    </row>
    <row r="23" spans="1:29" s="2" customFormat="1" ht="11.25" x14ac:dyDescent="0.2">
      <c r="A23" s="26">
        <v>322</v>
      </c>
      <c r="B23" s="27" t="s">
        <v>375</v>
      </c>
      <c r="C23" s="28">
        <f>SUM(C24+C25+C26+C27+C28+C29+C30)</f>
        <v>94988</v>
      </c>
      <c r="D23" s="29">
        <f t="shared" ref="D23:AC23" si="7">SUM(D24+D25+D26+D27+D28+D29+D30)</f>
        <v>299926</v>
      </c>
      <c r="E23" s="29">
        <f t="shared" si="7"/>
        <v>1299834</v>
      </c>
      <c r="F23" s="29">
        <f>SUM(F24+F25+F26+F27+F28+F29+F30)</f>
        <v>0</v>
      </c>
      <c r="G23" s="29">
        <f>SUM(G24+G25+G26+G27+G28+G29+G30)</f>
        <v>0</v>
      </c>
      <c r="H23" s="29">
        <f t="shared" si="7"/>
        <v>0</v>
      </c>
      <c r="I23" s="29">
        <f t="shared" si="7"/>
        <v>0</v>
      </c>
      <c r="J23" s="31">
        <f t="shared" si="7"/>
        <v>0</v>
      </c>
      <c r="K23" s="29">
        <f>SUM(K24+K25+K26+K27+K28+K29+K30)</f>
        <v>0</v>
      </c>
      <c r="L23" s="29">
        <f t="shared" si="7"/>
        <v>0</v>
      </c>
      <c r="M23" s="29">
        <f t="shared" si="7"/>
        <v>0</v>
      </c>
      <c r="N23" s="29">
        <f>SUM(N24+N25+N26+N27+N28+N29+N30)</f>
        <v>0</v>
      </c>
      <c r="O23" s="29">
        <f>SUM(O24+O25+O26+O27+O28+O29+O30)</f>
        <v>0</v>
      </c>
      <c r="P23" s="32">
        <f t="shared" si="7"/>
        <v>0</v>
      </c>
      <c r="Q23" s="29">
        <f t="shared" si="7"/>
        <v>0</v>
      </c>
      <c r="R23" s="33">
        <f t="shared" si="7"/>
        <v>0</v>
      </c>
      <c r="S23" s="28">
        <f t="shared" si="7"/>
        <v>0</v>
      </c>
      <c r="T23" s="29">
        <f t="shared" si="7"/>
        <v>0</v>
      </c>
      <c r="U23" s="29">
        <f>SUM(U24+U25+U26+U27+U28+U29+U30)</f>
        <v>0</v>
      </c>
      <c r="V23" s="32">
        <f t="shared" si="7"/>
        <v>0</v>
      </c>
      <c r="W23" s="32">
        <f>SUM(W24+W25+W26+W27+W28+W29+W30)</f>
        <v>0</v>
      </c>
      <c r="X23" s="32">
        <f>SUM(X24+X25+X26+X27+X28+X29+X30)</f>
        <v>0</v>
      </c>
      <c r="Y23" s="32">
        <f>SUM(Y24+Y25+Y26+Y27+Y28+Y29+Y30)</f>
        <v>0</v>
      </c>
      <c r="Z23" s="32">
        <f>SUM(Z24+Z25+Z26+Z27+Z28+Z29+Z30)</f>
        <v>0</v>
      </c>
      <c r="AA23" s="32">
        <f t="shared" si="7"/>
        <v>0</v>
      </c>
      <c r="AB23" s="29">
        <f t="shared" si="7"/>
        <v>0</v>
      </c>
      <c r="AC23" s="31">
        <f t="shared" si="7"/>
        <v>0</v>
      </c>
    </row>
    <row r="24" spans="1:29" s="2" customFormat="1" ht="11.25" x14ac:dyDescent="0.2">
      <c r="A24" s="23">
        <v>3221</v>
      </c>
      <c r="B24" s="24" t="s">
        <v>200</v>
      </c>
      <c r="C24" s="22">
        <v>15555</v>
      </c>
      <c r="D24" s="16">
        <v>84291</v>
      </c>
      <c r="E24" s="16">
        <v>400000</v>
      </c>
      <c r="F24" s="16"/>
      <c r="G24" s="16"/>
      <c r="H24" s="16"/>
      <c r="I24" s="16"/>
      <c r="J24" s="19"/>
      <c r="K24" s="16"/>
      <c r="L24" s="16"/>
      <c r="M24" s="16"/>
      <c r="N24" s="16"/>
      <c r="O24" s="16"/>
      <c r="P24" s="15"/>
      <c r="Q24" s="16"/>
      <c r="R24" s="20"/>
      <c r="S24" s="22"/>
      <c r="T24" s="16"/>
      <c r="U24" s="16"/>
      <c r="V24" s="15"/>
      <c r="W24" s="15"/>
      <c r="X24" s="15"/>
      <c r="Y24" s="15"/>
      <c r="Z24" s="15"/>
      <c r="AA24" s="15"/>
      <c r="AB24" s="16"/>
      <c r="AC24" s="19"/>
    </row>
    <row r="25" spans="1:29" s="2" customFormat="1" ht="11.25" x14ac:dyDescent="0.2">
      <c r="A25" s="23">
        <v>3222</v>
      </c>
      <c r="B25" s="24" t="s">
        <v>201</v>
      </c>
      <c r="C25" s="22"/>
      <c r="D25" s="16"/>
      <c r="E25" s="16"/>
      <c r="F25" s="16"/>
      <c r="G25" s="16"/>
      <c r="H25" s="16"/>
      <c r="I25" s="16"/>
      <c r="J25" s="19"/>
      <c r="K25" s="16"/>
      <c r="L25" s="16"/>
      <c r="M25" s="16"/>
      <c r="N25" s="16"/>
      <c r="O25" s="16"/>
      <c r="P25" s="15"/>
      <c r="Q25" s="16"/>
      <c r="R25" s="20"/>
      <c r="S25" s="22"/>
      <c r="T25" s="16"/>
      <c r="U25" s="16"/>
      <c r="V25" s="15"/>
      <c r="W25" s="15"/>
      <c r="X25" s="15"/>
      <c r="Y25" s="15"/>
      <c r="Z25" s="15"/>
      <c r="AA25" s="15"/>
      <c r="AB25" s="16"/>
      <c r="AC25" s="19"/>
    </row>
    <row r="26" spans="1:29" s="2" customFormat="1" ht="11.25" x14ac:dyDescent="0.2">
      <c r="A26" s="23">
        <v>3223</v>
      </c>
      <c r="B26" s="24" t="s">
        <v>202</v>
      </c>
      <c r="C26" s="22">
        <v>79433</v>
      </c>
      <c r="D26" s="16">
        <v>100052</v>
      </c>
      <c r="E26" s="16">
        <v>636288</v>
      </c>
      <c r="F26" s="16"/>
      <c r="G26" s="16"/>
      <c r="H26" s="16"/>
      <c r="I26" s="16"/>
      <c r="J26" s="19"/>
      <c r="K26" s="16"/>
      <c r="L26" s="16"/>
      <c r="M26" s="16"/>
      <c r="N26" s="16"/>
      <c r="O26" s="16"/>
      <c r="P26" s="15"/>
      <c r="Q26" s="16"/>
      <c r="R26" s="20"/>
      <c r="S26" s="22"/>
      <c r="T26" s="16"/>
      <c r="U26" s="16"/>
      <c r="V26" s="15"/>
      <c r="W26" s="15"/>
      <c r="X26" s="15"/>
      <c r="Y26" s="15"/>
      <c r="Z26" s="15"/>
      <c r="AA26" s="15"/>
      <c r="AB26" s="16"/>
      <c r="AC26" s="19"/>
    </row>
    <row r="27" spans="1:29" s="2" customFormat="1" ht="11.25" x14ac:dyDescent="0.2">
      <c r="A27" s="23">
        <v>3224</v>
      </c>
      <c r="B27" s="24" t="s">
        <v>203</v>
      </c>
      <c r="C27" s="22"/>
      <c r="D27" s="16">
        <v>75583</v>
      </c>
      <c r="E27" s="16">
        <v>200000</v>
      </c>
      <c r="F27" s="16"/>
      <c r="G27" s="16"/>
      <c r="H27" s="16"/>
      <c r="I27" s="16"/>
      <c r="J27" s="19"/>
      <c r="K27" s="16"/>
      <c r="L27" s="16"/>
      <c r="M27" s="16"/>
      <c r="N27" s="16"/>
      <c r="O27" s="16"/>
      <c r="P27" s="15"/>
      <c r="Q27" s="16"/>
      <c r="R27" s="20"/>
      <c r="S27" s="22"/>
      <c r="T27" s="16"/>
      <c r="U27" s="16"/>
      <c r="V27" s="15"/>
      <c r="W27" s="15"/>
      <c r="X27" s="15"/>
      <c r="Y27" s="15"/>
      <c r="Z27" s="15"/>
      <c r="AA27" s="15"/>
      <c r="AB27" s="16"/>
      <c r="AC27" s="19"/>
    </row>
    <row r="28" spans="1:29" s="2" customFormat="1" ht="11.25" x14ac:dyDescent="0.2">
      <c r="A28" s="23">
        <v>3225</v>
      </c>
      <c r="B28" s="24" t="s">
        <v>204</v>
      </c>
      <c r="C28" s="22"/>
      <c r="D28" s="16">
        <v>40000</v>
      </c>
      <c r="E28" s="16">
        <v>52146</v>
      </c>
      <c r="F28" s="16"/>
      <c r="G28" s="16"/>
      <c r="H28" s="16"/>
      <c r="I28" s="16"/>
      <c r="J28" s="19"/>
      <c r="K28" s="16"/>
      <c r="L28" s="16"/>
      <c r="M28" s="16"/>
      <c r="N28" s="16"/>
      <c r="O28" s="16"/>
      <c r="P28" s="15"/>
      <c r="Q28" s="16"/>
      <c r="R28" s="20"/>
      <c r="S28" s="22"/>
      <c r="T28" s="16"/>
      <c r="U28" s="16"/>
      <c r="V28" s="15"/>
      <c r="W28" s="15"/>
      <c r="X28" s="15"/>
      <c r="Y28" s="15"/>
      <c r="Z28" s="15"/>
      <c r="AA28" s="15"/>
      <c r="AB28" s="16"/>
      <c r="AC28" s="19"/>
    </row>
    <row r="29" spans="1:29" s="2" customFormat="1" ht="11.25" x14ac:dyDescent="0.2">
      <c r="A29" s="23">
        <v>3226</v>
      </c>
      <c r="B29" s="24" t="s">
        <v>205</v>
      </c>
      <c r="C29" s="22"/>
      <c r="D29" s="16"/>
      <c r="E29" s="16"/>
      <c r="F29" s="16"/>
      <c r="G29" s="16"/>
      <c r="H29" s="16"/>
      <c r="I29" s="16"/>
      <c r="J29" s="19"/>
      <c r="K29" s="16"/>
      <c r="L29" s="16"/>
      <c r="M29" s="16"/>
      <c r="N29" s="16"/>
      <c r="O29" s="16"/>
      <c r="P29" s="15"/>
      <c r="Q29" s="16"/>
      <c r="R29" s="20"/>
      <c r="S29" s="22"/>
      <c r="T29" s="16"/>
      <c r="U29" s="16"/>
      <c r="V29" s="15"/>
      <c r="W29" s="15"/>
      <c r="X29" s="15"/>
      <c r="Y29" s="15"/>
      <c r="Z29" s="15"/>
      <c r="AA29" s="15"/>
      <c r="AB29" s="16"/>
      <c r="AC29" s="19"/>
    </row>
    <row r="30" spans="1:29" s="2" customFormat="1" ht="11.25" x14ac:dyDescent="0.2">
      <c r="A30" s="23">
        <v>3227</v>
      </c>
      <c r="B30" s="24" t="s">
        <v>206</v>
      </c>
      <c r="C30" s="22"/>
      <c r="D30" s="16"/>
      <c r="E30" s="16">
        <v>11400</v>
      </c>
      <c r="F30" s="16"/>
      <c r="G30" s="16"/>
      <c r="H30" s="16"/>
      <c r="I30" s="16"/>
      <c r="J30" s="19"/>
      <c r="K30" s="16"/>
      <c r="L30" s="16"/>
      <c r="M30" s="16"/>
      <c r="N30" s="16"/>
      <c r="O30" s="16"/>
      <c r="P30" s="15"/>
      <c r="Q30" s="16"/>
      <c r="R30" s="20"/>
      <c r="S30" s="22"/>
      <c r="T30" s="16"/>
      <c r="U30" s="16"/>
      <c r="V30" s="15"/>
      <c r="W30" s="15"/>
      <c r="X30" s="15"/>
      <c r="Y30" s="15"/>
      <c r="Z30" s="15"/>
      <c r="AA30" s="15"/>
      <c r="AB30" s="16"/>
      <c r="AC30" s="19"/>
    </row>
    <row r="31" spans="1:29" s="2" customFormat="1" ht="11.25" x14ac:dyDescent="0.2">
      <c r="A31" s="26">
        <v>323</v>
      </c>
      <c r="B31" s="27" t="s">
        <v>376</v>
      </c>
      <c r="C31" s="34">
        <f>SUM(C32+C33+C34+C35+C36+C37+C38+C39+C40)</f>
        <v>131325</v>
      </c>
      <c r="D31" s="35">
        <f t="shared" ref="D31:AC31" si="8">SUM(D32+D33+D34+D35+D36+D37+D38+D39+D40)</f>
        <v>864268</v>
      </c>
      <c r="E31" s="35">
        <f t="shared" si="8"/>
        <v>3027051</v>
      </c>
      <c r="F31" s="35">
        <f>SUM(F32+F33+F34+F35+F36+F37+F38+F39+F40)</f>
        <v>0</v>
      </c>
      <c r="G31" s="35">
        <f>SUM(G32+G33+G34+G35+G36+G37+G38+G39+G40)</f>
        <v>2872564</v>
      </c>
      <c r="H31" s="35">
        <f t="shared" si="8"/>
        <v>0</v>
      </c>
      <c r="I31" s="35">
        <f t="shared" si="8"/>
        <v>0</v>
      </c>
      <c r="J31" s="36">
        <f t="shared" si="8"/>
        <v>0</v>
      </c>
      <c r="K31" s="35">
        <f>SUM(K32+K33+K34+K35+K36+K37+K38+K39+K40)</f>
        <v>4809099</v>
      </c>
      <c r="L31" s="35">
        <f t="shared" si="8"/>
        <v>0</v>
      </c>
      <c r="M31" s="35">
        <f t="shared" si="8"/>
        <v>0</v>
      </c>
      <c r="N31" s="35">
        <f>SUM(N32+N33+N34+N35+N36+N37+N38+N39+N40)</f>
        <v>0</v>
      </c>
      <c r="O31" s="35">
        <f>SUM(O32+O33+O34+O35+O36+O37+O38+O39+O40)</f>
        <v>0</v>
      </c>
      <c r="P31" s="37">
        <f t="shared" si="8"/>
        <v>0</v>
      </c>
      <c r="Q31" s="35">
        <f t="shared" si="8"/>
        <v>0</v>
      </c>
      <c r="R31" s="38">
        <f t="shared" si="8"/>
        <v>0</v>
      </c>
      <c r="S31" s="34">
        <f t="shared" si="8"/>
        <v>0</v>
      </c>
      <c r="T31" s="35">
        <f t="shared" si="8"/>
        <v>0</v>
      </c>
      <c r="U31" s="35">
        <f>SUM(U32+U33+U34+U35+U36+U37+U38+U39+U40)</f>
        <v>0</v>
      </c>
      <c r="V31" s="37">
        <f t="shared" si="8"/>
        <v>0</v>
      </c>
      <c r="W31" s="37">
        <f>SUM(W32+W33+W34+W35+W36+W37+W38+W39+W40)</f>
        <v>0</v>
      </c>
      <c r="X31" s="37">
        <f>SUM(X32+X33+X34+X35+X36+X37+X38+X39+X40)</f>
        <v>0</v>
      </c>
      <c r="Y31" s="37">
        <f>SUM(Y32+Y33+Y34+Y35+Y36+Y37+Y38+Y39+Y40)</f>
        <v>0</v>
      </c>
      <c r="Z31" s="37">
        <f>SUM(Z32+Z33+Z34+Z35+Z36+Z37+Z38+Z39+Z40)</f>
        <v>0</v>
      </c>
      <c r="AA31" s="37">
        <f t="shared" si="8"/>
        <v>0</v>
      </c>
      <c r="AB31" s="35">
        <f t="shared" si="8"/>
        <v>0</v>
      </c>
      <c r="AC31" s="36">
        <f t="shared" si="8"/>
        <v>0</v>
      </c>
    </row>
    <row r="32" spans="1:29" s="2" customFormat="1" ht="11.25" x14ac:dyDescent="0.2">
      <c r="A32" s="23">
        <v>3231</v>
      </c>
      <c r="B32" s="24" t="s">
        <v>207</v>
      </c>
      <c r="C32" s="22">
        <v>53900</v>
      </c>
      <c r="D32" s="16">
        <v>45848</v>
      </c>
      <c r="E32" s="16">
        <v>400000</v>
      </c>
      <c r="F32" s="16"/>
      <c r="G32" s="16"/>
      <c r="H32" s="16"/>
      <c r="I32" s="16"/>
      <c r="J32" s="19"/>
      <c r="K32" s="16"/>
      <c r="L32" s="16"/>
      <c r="M32" s="16"/>
      <c r="N32" s="16"/>
      <c r="O32" s="16"/>
      <c r="P32" s="15"/>
      <c r="Q32" s="16"/>
      <c r="R32" s="20"/>
      <c r="S32" s="22"/>
      <c r="T32" s="16"/>
      <c r="U32" s="16"/>
      <c r="V32" s="15"/>
      <c r="W32" s="15"/>
      <c r="X32" s="15"/>
      <c r="Y32" s="15"/>
      <c r="Z32" s="15"/>
      <c r="AA32" s="15"/>
      <c r="AB32" s="16"/>
      <c r="AC32" s="19"/>
    </row>
    <row r="33" spans="1:29" s="2" customFormat="1" ht="11.25" x14ac:dyDescent="0.2">
      <c r="A33" s="23">
        <v>3232</v>
      </c>
      <c r="B33" s="24" t="s">
        <v>208</v>
      </c>
      <c r="C33" s="22">
        <v>10825</v>
      </c>
      <c r="D33" s="16">
        <v>35695</v>
      </c>
      <c r="E33" s="16">
        <v>400000</v>
      </c>
      <c r="F33" s="16"/>
      <c r="G33" s="16"/>
      <c r="H33" s="16"/>
      <c r="I33" s="16"/>
      <c r="J33" s="19"/>
      <c r="K33" s="16"/>
      <c r="L33" s="16"/>
      <c r="M33" s="16"/>
      <c r="N33" s="16"/>
      <c r="O33" s="16"/>
      <c r="P33" s="15"/>
      <c r="Q33" s="16"/>
      <c r="R33" s="20"/>
      <c r="S33" s="22"/>
      <c r="T33" s="16"/>
      <c r="U33" s="16"/>
      <c r="V33" s="15"/>
      <c r="W33" s="15"/>
      <c r="X33" s="15"/>
      <c r="Y33" s="15"/>
      <c r="Z33" s="15"/>
      <c r="AA33" s="15"/>
      <c r="AB33" s="16"/>
      <c r="AC33" s="19"/>
    </row>
    <row r="34" spans="1:29" s="2" customFormat="1" ht="11.25" x14ac:dyDescent="0.2">
      <c r="A34" s="23">
        <v>3233</v>
      </c>
      <c r="B34" s="24" t="s">
        <v>209</v>
      </c>
      <c r="C34" s="22">
        <v>2875</v>
      </c>
      <c r="D34" s="16">
        <v>39919</v>
      </c>
      <c r="E34" s="16">
        <v>340568</v>
      </c>
      <c r="F34" s="16"/>
      <c r="G34" s="16"/>
      <c r="H34" s="16"/>
      <c r="I34" s="16"/>
      <c r="J34" s="19"/>
      <c r="K34" s="16"/>
      <c r="L34" s="16"/>
      <c r="M34" s="16"/>
      <c r="N34" s="16"/>
      <c r="O34" s="16"/>
      <c r="P34" s="15"/>
      <c r="Q34" s="16"/>
      <c r="R34" s="20"/>
      <c r="S34" s="22"/>
      <c r="T34" s="16"/>
      <c r="U34" s="16"/>
      <c r="V34" s="15"/>
      <c r="W34" s="15"/>
      <c r="X34" s="15"/>
      <c r="Y34" s="15"/>
      <c r="Z34" s="15"/>
      <c r="AA34" s="15"/>
      <c r="AB34" s="16"/>
      <c r="AC34" s="19"/>
    </row>
    <row r="35" spans="1:29" s="2" customFormat="1" ht="11.25" x14ac:dyDescent="0.2">
      <c r="A35" s="23">
        <v>3234</v>
      </c>
      <c r="B35" s="24" t="s">
        <v>210</v>
      </c>
      <c r="C35" s="22">
        <v>63725</v>
      </c>
      <c r="D35" s="16">
        <v>26868</v>
      </c>
      <c r="E35" s="16">
        <v>256474</v>
      </c>
      <c r="F35" s="16"/>
      <c r="G35" s="16"/>
      <c r="H35" s="16"/>
      <c r="I35" s="16"/>
      <c r="J35" s="19"/>
      <c r="K35" s="16"/>
      <c r="L35" s="16"/>
      <c r="M35" s="16"/>
      <c r="N35" s="16"/>
      <c r="O35" s="16"/>
      <c r="P35" s="15"/>
      <c r="Q35" s="16"/>
      <c r="R35" s="20"/>
      <c r="S35" s="22"/>
      <c r="T35" s="16"/>
      <c r="U35" s="16"/>
      <c r="V35" s="15"/>
      <c r="W35" s="15"/>
      <c r="X35" s="15"/>
      <c r="Y35" s="15"/>
      <c r="Z35" s="15"/>
      <c r="AA35" s="15"/>
      <c r="AB35" s="16"/>
      <c r="AC35" s="19"/>
    </row>
    <row r="36" spans="1:29" s="2" customFormat="1" ht="11.25" x14ac:dyDescent="0.2">
      <c r="A36" s="23">
        <v>3235</v>
      </c>
      <c r="B36" s="24" t="s">
        <v>211</v>
      </c>
      <c r="C36" s="22"/>
      <c r="D36" s="16">
        <v>2857</v>
      </c>
      <c r="E36" s="16">
        <v>435143</v>
      </c>
      <c r="F36" s="16"/>
      <c r="G36" s="16"/>
      <c r="H36" s="16"/>
      <c r="I36" s="16"/>
      <c r="J36" s="19"/>
      <c r="K36" s="16">
        <v>700000</v>
      </c>
      <c r="L36" s="16"/>
      <c r="M36" s="16"/>
      <c r="N36" s="16"/>
      <c r="O36" s="16"/>
      <c r="P36" s="15"/>
      <c r="Q36" s="16"/>
      <c r="R36" s="20"/>
      <c r="S36" s="22"/>
      <c r="T36" s="16"/>
      <c r="U36" s="16"/>
      <c r="V36" s="15"/>
      <c r="W36" s="15"/>
      <c r="X36" s="15"/>
      <c r="Y36" s="15"/>
      <c r="Z36" s="15"/>
      <c r="AA36" s="15"/>
      <c r="AB36" s="16"/>
      <c r="AC36" s="19"/>
    </row>
    <row r="37" spans="1:29" s="2" customFormat="1" ht="11.25" x14ac:dyDescent="0.2">
      <c r="A37" s="23">
        <v>3236</v>
      </c>
      <c r="B37" s="24" t="s">
        <v>212</v>
      </c>
      <c r="C37" s="22"/>
      <c r="D37" s="16">
        <v>5000</v>
      </c>
      <c r="E37" s="16">
        <v>100000</v>
      </c>
      <c r="F37" s="16"/>
      <c r="G37" s="16"/>
      <c r="H37" s="16"/>
      <c r="I37" s="16"/>
      <c r="J37" s="19"/>
      <c r="K37" s="16"/>
      <c r="L37" s="16"/>
      <c r="M37" s="16"/>
      <c r="N37" s="16"/>
      <c r="O37" s="16"/>
      <c r="P37" s="15"/>
      <c r="Q37" s="16"/>
      <c r="R37" s="20"/>
      <c r="S37" s="22"/>
      <c r="T37" s="16"/>
      <c r="U37" s="16"/>
      <c r="V37" s="15"/>
      <c r="W37" s="15"/>
      <c r="X37" s="15"/>
      <c r="Y37" s="15"/>
      <c r="Z37" s="15"/>
      <c r="AA37" s="15"/>
      <c r="AB37" s="16"/>
      <c r="AC37" s="19"/>
    </row>
    <row r="38" spans="1:29" s="2" customFormat="1" ht="11.25" x14ac:dyDescent="0.2">
      <c r="A38" s="23">
        <v>3237</v>
      </c>
      <c r="B38" s="24" t="s">
        <v>213</v>
      </c>
      <c r="C38" s="22"/>
      <c r="D38" s="16">
        <v>656268</v>
      </c>
      <c r="E38" s="16">
        <v>430973</v>
      </c>
      <c r="F38" s="16"/>
      <c r="G38" s="16">
        <v>2872564</v>
      </c>
      <c r="H38" s="16"/>
      <c r="I38" s="16"/>
      <c r="J38" s="19"/>
      <c r="K38" s="16">
        <v>4109099</v>
      </c>
      <c r="L38" s="16"/>
      <c r="M38" s="16"/>
      <c r="N38" s="16"/>
      <c r="O38" s="16"/>
      <c r="P38" s="15"/>
      <c r="Q38" s="16"/>
      <c r="R38" s="20"/>
      <c r="S38" s="22"/>
      <c r="T38" s="16"/>
      <c r="U38" s="16"/>
      <c r="V38" s="15"/>
      <c r="W38" s="15"/>
      <c r="X38" s="15"/>
      <c r="Y38" s="15"/>
      <c r="Z38" s="15"/>
      <c r="AA38" s="15"/>
      <c r="AB38" s="16"/>
      <c r="AC38" s="19"/>
    </row>
    <row r="39" spans="1:29" s="2" customFormat="1" ht="11.25" x14ac:dyDescent="0.2">
      <c r="A39" s="23">
        <v>3238</v>
      </c>
      <c r="B39" s="24" t="s">
        <v>214</v>
      </c>
      <c r="C39" s="22"/>
      <c r="D39" s="16"/>
      <c r="E39" s="16">
        <v>59700</v>
      </c>
      <c r="F39" s="16"/>
      <c r="G39" s="16"/>
      <c r="H39" s="16"/>
      <c r="I39" s="16"/>
      <c r="J39" s="19"/>
      <c r="K39" s="16"/>
      <c r="L39" s="16"/>
      <c r="M39" s="16"/>
      <c r="N39" s="16"/>
      <c r="O39" s="16"/>
      <c r="P39" s="15"/>
      <c r="Q39" s="16"/>
      <c r="R39" s="20"/>
      <c r="S39" s="22"/>
      <c r="T39" s="16"/>
      <c r="U39" s="16"/>
      <c r="V39" s="15"/>
      <c r="W39" s="15"/>
      <c r="X39" s="15"/>
      <c r="Y39" s="15"/>
      <c r="Z39" s="15"/>
      <c r="AA39" s="15"/>
      <c r="AB39" s="16"/>
      <c r="AC39" s="19"/>
    </row>
    <row r="40" spans="1:29" s="2" customFormat="1" ht="11.25" x14ac:dyDescent="0.2">
      <c r="A40" s="23">
        <v>3239</v>
      </c>
      <c r="B40" s="24" t="s">
        <v>215</v>
      </c>
      <c r="C40" s="22"/>
      <c r="D40" s="16">
        <v>51813</v>
      </c>
      <c r="E40" s="16">
        <v>604193</v>
      </c>
      <c r="F40" s="16"/>
      <c r="G40" s="16"/>
      <c r="H40" s="16"/>
      <c r="I40" s="16"/>
      <c r="J40" s="19"/>
      <c r="K40" s="16"/>
      <c r="L40" s="16"/>
      <c r="M40" s="16"/>
      <c r="N40" s="16"/>
      <c r="O40" s="16"/>
      <c r="P40" s="15"/>
      <c r="Q40" s="16"/>
      <c r="R40" s="20"/>
      <c r="S40" s="22"/>
      <c r="T40" s="16"/>
      <c r="U40" s="16"/>
      <c r="V40" s="15"/>
      <c r="W40" s="15"/>
      <c r="X40" s="15"/>
      <c r="Y40" s="15"/>
      <c r="Z40" s="15"/>
      <c r="AA40" s="15"/>
      <c r="AB40" s="16"/>
      <c r="AC40" s="19"/>
    </row>
    <row r="41" spans="1:29" s="2" customFormat="1" ht="11.25" x14ac:dyDescent="0.2">
      <c r="A41" s="26">
        <v>324</v>
      </c>
      <c r="B41" s="27" t="s">
        <v>377</v>
      </c>
      <c r="C41" s="34">
        <f t="shared" ref="C41:AC41" si="9">C42</f>
        <v>0</v>
      </c>
      <c r="D41" s="35">
        <f t="shared" si="9"/>
        <v>0</v>
      </c>
      <c r="E41" s="35">
        <f t="shared" si="9"/>
        <v>113210</v>
      </c>
      <c r="F41" s="35">
        <f t="shared" si="9"/>
        <v>0</v>
      </c>
      <c r="G41" s="35">
        <f t="shared" si="9"/>
        <v>0</v>
      </c>
      <c r="H41" s="35">
        <f t="shared" si="9"/>
        <v>0</v>
      </c>
      <c r="I41" s="35">
        <f t="shared" si="9"/>
        <v>0</v>
      </c>
      <c r="J41" s="36">
        <f t="shared" si="9"/>
        <v>0</v>
      </c>
      <c r="K41" s="35">
        <f t="shared" si="9"/>
        <v>0</v>
      </c>
      <c r="L41" s="35">
        <f t="shared" si="9"/>
        <v>0</v>
      </c>
      <c r="M41" s="35">
        <f t="shared" si="9"/>
        <v>0</v>
      </c>
      <c r="N41" s="35">
        <f t="shared" si="9"/>
        <v>0</v>
      </c>
      <c r="O41" s="35">
        <f t="shared" si="9"/>
        <v>0</v>
      </c>
      <c r="P41" s="37">
        <f t="shared" si="9"/>
        <v>0</v>
      </c>
      <c r="Q41" s="35">
        <f t="shared" si="9"/>
        <v>0</v>
      </c>
      <c r="R41" s="38">
        <f t="shared" si="9"/>
        <v>0</v>
      </c>
      <c r="S41" s="34">
        <f t="shared" si="9"/>
        <v>0</v>
      </c>
      <c r="T41" s="35">
        <f t="shared" si="9"/>
        <v>0</v>
      </c>
      <c r="U41" s="35">
        <f t="shared" si="9"/>
        <v>0</v>
      </c>
      <c r="V41" s="37">
        <f t="shared" si="9"/>
        <v>0</v>
      </c>
      <c r="W41" s="37">
        <f t="shared" si="9"/>
        <v>0</v>
      </c>
      <c r="X41" s="37">
        <f t="shared" si="9"/>
        <v>0</v>
      </c>
      <c r="Y41" s="37">
        <f t="shared" si="9"/>
        <v>0</v>
      </c>
      <c r="Z41" s="37">
        <f t="shared" si="9"/>
        <v>0</v>
      </c>
      <c r="AA41" s="37">
        <f t="shared" si="9"/>
        <v>0</v>
      </c>
      <c r="AB41" s="35">
        <f t="shared" si="9"/>
        <v>0</v>
      </c>
      <c r="AC41" s="36">
        <f t="shared" si="9"/>
        <v>0</v>
      </c>
    </row>
    <row r="42" spans="1:29" s="2" customFormat="1" ht="11.25" x14ac:dyDescent="0.2">
      <c r="A42" s="23">
        <v>3241</v>
      </c>
      <c r="B42" s="24" t="s">
        <v>216</v>
      </c>
      <c r="C42" s="22"/>
      <c r="D42" s="16"/>
      <c r="E42" s="16">
        <v>113210</v>
      </c>
      <c r="F42" s="16"/>
      <c r="G42" s="16"/>
      <c r="H42" s="16"/>
      <c r="I42" s="16"/>
      <c r="J42" s="19"/>
      <c r="K42" s="16"/>
      <c r="L42" s="16"/>
      <c r="M42" s="16"/>
      <c r="N42" s="16"/>
      <c r="O42" s="16"/>
      <c r="P42" s="15"/>
      <c r="Q42" s="16"/>
      <c r="R42" s="20"/>
      <c r="S42" s="22"/>
      <c r="T42" s="16"/>
      <c r="U42" s="16"/>
      <c r="V42" s="15"/>
      <c r="W42" s="15"/>
      <c r="X42" s="15"/>
      <c r="Y42" s="15"/>
      <c r="Z42" s="15"/>
      <c r="AA42" s="15"/>
      <c r="AB42" s="16"/>
      <c r="AC42" s="19"/>
    </row>
    <row r="43" spans="1:29" s="2" customFormat="1" ht="11.25" x14ac:dyDescent="0.2">
      <c r="A43" s="26">
        <v>329</v>
      </c>
      <c r="B43" s="27" t="s">
        <v>224</v>
      </c>
      <c r="C43" s="34">
        <f>SUM(C44+C45+C46+C47+C48+C49+C50)</f>
        <v>39999</v>
      </c>
      <c r="D43" s="35">
        <f t="shared" ref="D43:AC43" si="10">SUM(D44+D45+D46+D47+D48+D49+D50)</f>
        <v>28580</v>
      </c>
      <c r="E43" s="35">
        <f t="shared" si="10"/>
        <v>1165193</v>
      </c>
      <c r="F43" s="35">
        <f>SUM(F44+F45+F46+F47+F48+F49+F50)</f>
        <v>0</v>
      </c>
      <c r="G43" s="35">
        <f>SUM(G44+G45+G46+G47+G48+G49+G50)</f>
        <v>0</v>
      </c>
      <c r="H43" s="35">
        <f t="shared" si="10"/>
        <v>0</v>
      </c>
      <c r="I43" s="35">
        <f t="shared" si="10"/>
        <v>0</v>
      </c>
      <c r="J43" s="36">
        <f t="shared" si="10"/>
        <v>0</v>
      </c>
      <c r="K43" s="35">
        <f>SUM(K44+K45+K46+K47+K48+K49+K50)</f>
        <v>0</v>
      </c>
      <c r="L43" s="35">
        <f t="shared" si="10"/>
        <v>0</v>
      </c>
      <c r="M43" s="35">
        <f t="shared" si="10"/>
        <v>0</v>
      </c>
      <c r="N43" s="35">
        <f>SUM(N44+N45+N46+N47+N48+N49+N50)</f>
        <v>0</v>
      </c>
      <c r="O43" s="35">
        <f>SUM(O44+O45+O46+O47+O48+O49+O50)</f>
        <v>0</v>
      </c>
      <c r="P43" s="37">
        <f t="shared" si="10"/>
        <v>0</v>
      </c>
      <c r="Q43" s="35">
        <f t="shared" si="10"/>
        <v>0</v>
      </c>
      <c r="R43" s="38">
        <f t="shared" si="10"/>
        <v>0</v>
      </c>
      <c r="S43" s="34">
        <f t="shared" si="10"/>
        <v>0</v>
      </c>
      <c r="T43" s="35">
        <f t="shared" si="10"/>
        <v>0</v>
      </c>
      <c r="U43" s="35">
        <f>SUM(U44+U45+U46+U47+U48+U49+U50)</f>
        <v>0</v>
      </c>
      <c r="V43" s="37">
        <f t="shared" si="10"/>
        <v>0</v>
      </c>
      <c r="W43" s="37">
        <f>SUM(W44+W45+W46+W47+W48+W49+W50)</f>
        <v>0</v>
      </c>
      <c r="X43" s="37">
        <f>SUM(X44+X45+X46+X47+X48+X49+X50)</f>
        <v>0</v>
      </c>
      <c r="Y43" s="37">
        <f>SUM(Y44+Y45+Y46+Y47+Y48+Y49+Y50)</f>
        <v>0</v>
      </c>
      <c r="Z43" s="37">
        <f>SUM(Z44+Z45+Z46+Z47+Z48+Z49+Z50)</f>
        <v>0</v>
      </c>
      <c r="AA43" s="37">
        <f t="shared" si="10"/>
        <v>0</v>
      </c>
      <c r="AB43" s="35">
        <f t="shared" si="10"/>
        <v>0</v>
      </c>
      <c r="AC43" s="36">
        <f t="shared" si="10"/>
        <v>0</v>
      </c>
    </row>
    <row r="44" spans="1:29" s="2" customFormat="1" ht="22.5" customHeight="1" x14ac:dyDescent="0.2">
      <c r="A44" s="23">
        <v>3291</v>
      </c>
      <c r="B44" s="24" t="s">
        <v>217</v>
      </c>
      <c r="C44" s="22">
        <v>39999</v>
      </c>
      <c r="D44" s="16"/>
      <c r="E44" s="16">
        <v>65502</v>
      </c>
      <c r="F44" s="16"/>
      <c r="G44" s="16"/>
      <c r="H44" s="16"/>
      <c r="I44" s="16"/>
      <c r="J44" s="19"/>
      <c r="K44" s="16"/>
      <c r="L44" s="16"/>
      <c r="M44" s="16"/>
      <c r="N44" s="16"/>
      <c r="O44" s="16"/>
      <c r="P44" s="15"/>
      <c r="Q44" s="16"/>
      <c r="R44" s="20"/>
      <c r="S44" s="22"/>
      <c r="T44" s="16"/>
      <c r="U44" s="16"/>
      <c r="V44" s="15"/>
      <c r="W44" s="15"/>
      <c r="X44" s="15"/>
      <c r="Y44" s="15"/>
      <c r="Z44" s="15"/>
      <c r="AA44" s="15"/>
      <c r="AB44" s="16"/>
      <c r="AC44" s="19"/>
    </row>
    <row r="45" spans="1:29" s="2" customFormat="1" ht="11.25" x14ac:dyDescent="0.2">
      <c r="A45" s="23">
        <v>3292</v>
      </c>
      <c r="B45" s="24" t="s">
        <v>218</v>
      </c>
      <c r="C45" s="22"/>
      <c r="D45" s="16"/>
      <c r="E45" s="16">
        <v>30610</v>
      </c>
      <c r="F45" s="16"/>
      <c r="G45" s="16"/>
      <c r="H45" s="16"/>
      <c r="I45" s="16"/>
      <c r="J45" s="19"/>
      <c r="K45" s="16"/>
      <c r="L45" s="16"/>
      <c r="M45" s="16"/>
      <c r="N45" s="16"/>
      <c r="O45" s="16"/>
      <c r="P45" s="15"/>
      <c r="Q45" s="16"/>
      <c r="R45" s="20"/>
      <c r="S45" s="22"/>
      <c r="T45" s="16"/>
      <c r="U45" s="16"/>
      <c r="V45" s="15"/>
      <c r="W45" s="15"/>
      <c r="X45" s="15"/>
      <c r="Y45" s="15"/>
      <c r="Z45" s="15"/>
      <c r="AA45" s="15"/>
      <c r="AB45" s="16"/>
      <c r="AC45" s="19"/>
    </row>
    <row r="46" spans="1:29" s="2" customFormat="1" ht="11.25" x14ac:dyDescent="0.2">
      <c r="A46" s="23">
        <v>3293</v>
      </c>
      <c r="B46" s="24" t="s">
        <v>219</v>
      </c>
      <c r="C46" s="22"/>
      <c r="D46" s="16"/>
      <c r="E46" s="16">
        <v>155000</v>
      </c>
      <c r="F46" s="16"/>
      <c r="G46" s="16"/>
      <c r="H46" s="16"/>
      <c r="I46" s="16"/>
      <c r="J46" s="19"/>
      <c r="K46" s="16"/>
      <c r="L46" s="16"/>
      <c r="M46" s="16"/>
      <c r="N46" s="16"/>
      <c r="O46" s="16"/>
      <c r="P46" s="15"/>
      <c r="Q46" s="16"/>
      <c r="R46" s="20"/>
      <c r="S46" s="22"/>
      <c r="T46" s="16"/>
      <c r="U46" s="16"/>
      <c r="V46" s="15"/>
      <c r="W46" s="15"/>
      <c r="X46" s="15"/>
      <c r="Y46" s="15"/>
      <c r="Z46" s="15"/>
      <c r="AA46" s="15"/>
      <c r="AB46" s="16"/>
      <c r="AC46" s="19"/>
    </row>
    <row r="47" spans="1:29" s="2" customFormat="1" ht="11.25" x14ac:dyDescent="0.2">
      <c r="A47" s="23">
        <v>3294</v>
      </c>
      <c r="B47" s="24" t="s">
        <v>220</v>
      </c>
      <c r="C47" s="22"/>
      <c r="D47" s="16"/>
      <c r="E47" s="16">
        <v>92372</v>
      </c>
      <c r="F47" s="16"/>
      <c r="G47" s="16"/>
      <c r="H47" s="16"/>
      <c r="I47" s="16"/>
      <c r="J47" s="19"/>
      <c r="K47" s="16"/>
      <c r="L47" s="16"/>
      <c r="M47" s="16"/>
      <c r="N47" s="16"/>
      <c r="O47" s="16"/>
      <c r="P47" s="15"/>
      <c r="Q47" s="16"/>
      <c r="R47" s="20"/>
      <c r="S47" s="22"/>
      <c r="T47" s="16"/>
      <c r="U47" s="16"/>
      <c r="V47" s="15"/>
      <c r="W47" s="15"/>
      <c r="X47" s="15"/>
      <c r="Y47" s="15"/>
      <c r="Z47" s="15"/>
      <c r="AA47" s="15"/>
      <c r="AB47" s="16"/>
      <c r="AC47" s="19"/>
    </row>
    <row r="48" spans="1:29" s="2" customFormat="1" ht="11.25" x14ac:dyDescent="0.2">
      <c r="A48" s="23">
        <v>3295</v>
      </c>
      <c r="B48" s="24" t="s">
        <v>221</v>
      </c>
      <c r="C48" s="22"/>
      <c r="D48" s="16"/>
      <c r="E48" s="16">
        <v>39504</v>
      </c>
      <c r="F48" s="16"/>
      <c r="G48" s="16"/>
      <c r="H48" s="16"/>
      <c r="I48" s="16"/>
      <c r="J48" s="19"/>
      <c r="K48" s="16"/>
      <c r="L48" s="16"/>
      <c r="M48" s="16"/>
      <c r="N48" s="16"/>
      <c r="O48" s="16"/>
      <c r="P48" s="15"/>
      <c r="Q48" s="16"/>
      <c r="R48" s="20"/>
      <c r="S48" s="22"/>
      <c r="T48" s="16"/>
      <c r="U48" s="16"/>
      <c r="V48" s="15"/>
      <c r="W48" s="15"/>
      <c r="X48" s="15"/>
      <c r="Y48" s="15"/>
      <c r="Z48" s="15"/>
      <c r="AA48" s="15"/>
      <c r="AB48" s="16"/>
      <c r="AC48" s="19"/>
    </row>
    <row r="49" spans="1:29" s="3" customFormat="1" ht="11.25" x14ac:dyDescent="0.2">
      <c r="A49" s="23" t="s">
        <v>222</v>
      </c>
      <c r="B49" s="24" t="s">
        <v>223</v>
      </c>
      <c r="C49" s="22"/>
      <c r="D49" s="16"/>
      <c r="E49" s="16">
        <v>600000</v>
      </c>
      <c r="F49" s="16"/>
      <c r="G49" s="16"/>
      <c r="H49" s="16"/>
      <c r="I49" s="16"/>
      <c r="J49" s="19"/>
      <c r="K49" s="16"/>
      <c r="L49" s="16"/>
      <c r="M49" s="16"/>
      <c r="N49" s="16"/>
      <c r="O49" s="16"/>
      <c r="P49" s="15"/>
      <c r="Q49" s="16"/>
      <c r="R49" s="20"/>
      <c r="S49" s="22"/>
      <c r="T49" s="16"/>
      <c r="U49" s="16"/>
      <c r="V49" s="15"/>
      <c r="W49" s="15"/>
      <c r="X49" s="15"/>
      <c r="Y49" s="15"/>
      <c r="Z49" s="15"/>
      <c r="AA49" s="15"/>
      <c r="AB49" s="16"/>
      <c r="AC49" s="19"/>
    </row>
    <row r="50" spans="1:29" s="2" customFormat="1" ht="11.25" x14ac:dyDescent="0.2">
      <c r="A50" s="23">
        <v>3299</v>
      </c>
      <c r="B50" s="24" t="s">
        <v>224</v>
      </c>
      <c r="C50" s="22"/>
      <c r="D50" s="16">
        <v>28580</v>
      </c>
      <c r="E50" s="16">
        <v>182205</v>
      </c>
      <c r="F50" s="16"/>
      <c r="G50" s="16"/>
      <c r="H50" s="16"/>
      <c r="I50" s="16"/>
      <c r="J50" s="19"/>
      <c r="K50" s="16"/>
      <c r="L50" s="16"/>
      <c r="M50" s="16"/>
      <c r="N50" s="16"/>
      <c r="O50" s="16"/>
      <c r="P50" s="15"/>
      <c r="Q50" s="16"/>
      <c r="R50" s="20"/>
      <c r="S50" s="22"/>
      <c r="T50" s="16"/>
      <c r="U50" s="16"/>
      <c r="V50" s="15"/>
      <c r="W50" s="15"/>
      <c r="X50" s="15"/>
      <c r="Y50" s="15"/>
      <c r="Z50" s="15"/>
      <c r="AA50" s="15"/>
      <c r="AB50" s="16"/>
      <c r="AC50" s="19"/>
    </row>
    <row r="51" spans="1:29" s="2" customFormat="1" ht="11.25" x14ac:dyDescent="0.2">
      <c r="A51" s="26">
        <v>34</v>
      </c>
      <c r="B51" s="27" t="s">
        <v>378</v>
      </c>
      <c r="C51" s="34">
        <f>C52+C57+C65</f>
        <v>0</v>
      </c>
      <c r="D51" s="35">
        <f t="shared" ref="D51:AC51" si="11">D52+D57+D65</f>
        <v>0</v>
      </c>
      <c r="E51" s="35">
        <f t="shared" si="11"/>
        <v>20195</v>
      </c>
      <c r="F51" s="35">
        <f>F52+F57+F65</f>
        <v>0</v>
      </c>
      <c r="G51" s="35">
        <f>G52+G57+G65</f>
        <v>0</v>
      </c>
      <c r="H51" s="35">
        <f t="shared" si="11"/>
        <v>0</v>
      </c>
      <c r="I51" s="35">
        <f t="shared" si="11"/>
        <v>0</v>
      </c>
      <c r="J51" s="36">
        <f t="shared" si="11"/>
        <v>0</v>
      </c>
      <c r="K51" s="35">
        <f>K52+K57+K65</f>
        <v>0</v>
      </c>
      <c r="L51" s="35">
        <f t="shared" si="11"/>
        <v>0</v>
      </c>
      <c r="M51" s="35">
        <f t="shared" si="11"/>
        <v>0</v>
      </c>
      <c r="N51" s="35">
        <f>N52+N57+N65</f>
        <v>0</v>
      </c>
      <c r="O51" s="35">
        <f>O52+O57+O65</f>
        <v>0</v>
      </c>
      <c r="P51" s="37">
        <f t="shared" si="11"/>
        <v>0</v>
      </c>
      <c r="Q51" s="35">
        <f t="shared" si="11"/>
        <v>0</v>
      </c>
      <c r="R51" s="38">
        <f t="shared" si="11"/>
        <v>0</v>
      </c>
      <c r="S51" s="34">
        <f t="shared" si="11"/>
        <v>0</v>
      </c>
      <c r="T51" s="35">
        <f t="shared" si="11"/>
        <v>0</v>
      </c>
      <c r="U51" s="35">
        <f>U52+U57+U65</f>
        <v>0</v>
      </c>
      <c r="V51" s="37">
        <f t="shared" si="11"/>
        <v>0</v>
      </c>
      <c r="W51" s="37">
        <f>W52+W57+W65</f>
        <v>0</v>
      </c>
      <c r="X51" s="37">
        <f>X52+X57+X65</f>
        <v>0</v>
      </c>
      <c r="Y51" s="37">
        <f>Y52+Y57+Y65</f>
        <v>0</v>
      </c>
      <c r="Z51" s="37">
        <f>Z52+Z57+Z65</f>
        <v>0</v>
      </c>
      <c r="AA51" s="37">
        <f t="shared" si="11"/>
        <v>0</v>
      </c>
      <c r="AB51" s="35">
        <f t="shared" si="11"/>
        <v>0</v>
      </c>
      <c r="AC51" s="36">
        <f t="shared" si="11"/>
        <v>0</v>
      </c>
    </row>
    <row r="52" spans="1:29" s="2" customFormat="1" ht="11.25" x14ac:dyDescent="0.2">
      <c r="A52" s="26">
        <v>341</v>
      </c>
      <c r="B52" s="27" t="s">
        <v>379</v>
      </c>
      <c r="C52" s="34">
        <f>SUM(C53+C54+C55+C56)</f>
        <v>0</v>
      </c>
      <c r="D52" s="35">
        <f t="shared" ref="D52:AC52" si="12">SUM(D53+D54+D55+D56)</f>
        <v>0</v>
      </c>
      <c r="E52" s="35">
        <f t="shared" si="12"/>
        <v>0</v>
      </c>
      <c r="F52" s="35">
        <f>SUM(F53+F54+F55+F56)</f>
        <v>0</v>
      </c>
      <c r="G52" s="35">
        <f>SUM(G53+G54+G55+G56)</f>
        <v>0</v>
      </c>
      <c r="H52" s="35">
        <f t="shared" si="12"/>
        <v>0</v>
      </c>
      <c r="I52" s="35">
        <f t="shared" si="12"/>
        <v>0</v>
      </c>
      <c r="J52" s="36">
        <f t="shared" si="12"/>
        <v>0</v>
      </c>
      <c r="K52" s="35">
        <f>SUM(K53+K54+K55+K56)</f>
        <v>0</v>
      </c>
      <c r="L52" s="35">
        <f t="shared" si="12"/>
        <v>0</v>
      </c>
      <c r="M52" s="35">
        <f t="shared" si="12"/>
        <v>0</v>
      </c>
      <c r="N52" s="35">
        <f>SUM(N53+N54+N55+N56)</f>
        <v>0</v>
      </c>
      <c r="O52" s="35">
        <f>SUM(O53+O54+O55+O56)</f>
        <v>0</v>
      </c>
      <c r="P52" s="37">
        <f t="shared" si="12"/>
        <v>0</v>
      </c>
      <c r="Q52" s="35">
        <f t="shared" si="12"/>
        <v>0</v>
      </c>
      <c r="R52" s="38">
        <f t="shared" si="12"/>
        <v>0</v>
      </c>
      <c r="S52" s="34">
        <f t="shared" si="12"/>
        <v>0</v>
      </c>
      <c r="T52" s="35">
        <f t="shared" si="12"/>
        <v>0</v>
      </c>
      <c r="U52" s="35">
        <f>SUM(U53+U54+U55+U56)</f>
        <v>0</v>
      </c>
      <c r="V52" s="37">
        <f t="shared" si="12"/>
        <v>0</v>
      </c>
      <c r="W52" s="37">
        <f>SUM(W53+W54+W55+W56)</f>
        <v>0</v>
      </c>
      <c r="X52" s="37">
        <f>SUM(X53+X54+X55+X56)</f>
        <v>0</v>
      </c>
      <c r="Y52" s="37">
        <f>SUM(Y53+Y54+Y55+Y56)</f>
        <v>0</v>
      </c>
      <c r="Z52" s="37">
        <f>SUM(Z53+Z54+Z55+Z56)</f>
        <v>0</v>
      </c>
      <c r="AA52" s="37">
        <f t="shared" si="12"/>
        <v>0</v>
      </c>
      <c r="AB52" s="35">
        <f t="shared" si="12"/>
        <v>0</v>
      </c>
      <c r="AC52" s="36">
        <f t="shared" si="12"/>
        <v>0</v>
      </c>
    </row>
    <row r="53" spans="1:29" s="2" customFormat="1" ht="11.25" x14ac:dyDescent="0.2">
      <c r="A53" s="23">
        <v>3411</v>
      </c>
      <c r="B53" s="24" t="s">
        <v>225</v>
      </c>
      <c r="C53" s="22"/>
      <c r="D53" s="16"/>
      <c r="E53" s="16"/>
      <c r="F53" s="16"/>
      <c r="G53" s="16"/>
      <c r="H53" s="16"/>
      <c r="I53" s="16"/>
      <c r="J53" s="19"/>
      <c r="K53" s="16"/>
      <c r="L53" s="16"/>
      <c r="M53" s="16"/>
      <c r="N53" s="16"/>
      <c r="O53" s="16"/>
      <c r="P53" s="15"/>
      <c r="Q53" s="16"/>
      <c r="R53" s="20"/>
      <c r="S53" s="22"/>
      <c r="T53" s="16"/>
      <c r="U53" s="16"/>
      <c r="V53" s="15"/>
      <c r="W53" s="15"/>
      <c r="X53" s="15"/>
      <c r="Y53" s="15"/>
      <c r="Z53" s="15"/>
      <c r="AA53" s="15"/>
      <c r="AB53" s="16"/>
      <c r="AC53" s="19"/>
    </row>
    <row r="54" spans="1:29" s="2" customFormat="1" ht="11.25" x14ac:dyDescent="0.2">
      <c r="A54" s="23">
        <v>3412</v>
      </c>
      <c r="B54" s="24" t="s">
        <v>226</v>
      </c>
      <c r="C54" s="22"/>
      <c r="D54" s="16"/>
      <c r="E54" s="16"/>
      <c r="F54" s="16"/>
      <c r="G54" s="16"/>
      <c r="H54" s="16"/>
      <c r="I54" s="16"/>
      <c r="J54" s="19"/>
      <c r="K54" s="16"/>
      <c r="L54" s="16"/>
      <c r="M54" s="16"/>
      <c r="N54" s="16"/>
      <c r="O54" s="16"/>
      <c r="P54" s="15"/>
      <c r="Q54" s="16"/>
      <c r="R54" s="20"/>
      <c r="S54" s="22"/>
      <c r="T54" s="16"/>
      <c r="U54" s="16"/>
      <c r="V54" s="15"/>
      <c r="W54" s="15"/>
      <c r="X54" s="15"/>
      <c r="Y54" s="15"/>
      <c r="Z54" s="15"/>
      <c r="AA54" s="15"/>
      <c r="AB54" s="16"/>
      <c r="AC54" s="19"/>
    </row>
    <row r="55" spans="1:29" s="2" customFormat="1" ht="11.25" x14ac:dyDescent="0.2">
      <c r="A55" s="23">
        <v>3413</v>
      </c>
      <c r="B55" s="24" t="s">
        <v>227</v>
      </c>
      <c r="C55" s="22"/>
      <c r="D55" s="16"/>
      <c r="E55" s="16"/>
      <c r="F55" s="16"/>
      <c r="G55" s="16"/>
      <c r="H55" s="16"/>
      <c r="I55" s="16"/>
      <c r="J55" s="19"/>
      <c r="K55" s="16"/>
      <c r="L55" s="16"/>
      <c r="M55" s="16"/>
      <c r="N55" s="16"/>
      <c r="O55" s="16"/>
      <c r="P55" s="15"/>
      <c r="Q55" s="16"/>
      <c r="R55" s="20"/>
      <c r="S55" s="22"/>
      <c r="T55" s="16"/>
      <c r="U55" s="16"/>
      <c r="V55" s="15"/>
      <c r="W55" s="15"/>
      <c r="X55" s="15"/>
      <c r="Y55" s="15"/>
      <c r="Z55" s="15"/>
      <c r="AA55" s="15"/>
      <c r="AB55" s="16"/>
      <c r="AC55" s="19"/>
    </row>
    <row r="56" spans="1:29" s="2" customFormat="1" ht="11.25" x14ac:dyDescent="0.2">
      <c r="A56" s="23">
        <v>3419</v>
      </c>
      <c r="B56" s="24" t="s">
        <v>68</v>
      </c>
      <c r="C56" s="22"/>
      <c r="D56" s="16"/>
      <c r="E56" s="16"/>
      <c r="F56" s="16"/>
      <c r="G56" s="16"/>
      <c r="H56" s="16"/>
      <c r="I56" s="16"/>
      <c r="J56" s="19"/>
      <c r="K56" s="16"/>
      <c r="L56" s="16"/>
      <c r="M56" s="16"/>
      <c r="N56" s="16"/>
      <c r="O56" s="16"/>
      <c r="P56" s="15"/>
      <c r="Q56" s="16"/>
      <c r="R56" s="20"/>
      <c r="S56" s="22"/>
      <c r="T56" s="16"/>
      <c r="U56" s="16"/>
      <c r="V56" s="15"/>
      <c r="W56" s="15"/>
      <c r="X56" s="15"/>
      <c r="Y56" s="15"/>
      <c r="Z56" s="15"/>
      <c r="AA56" s="15"/>
      <c r="AB56" s="16"/>
      <c r="AC56" s="19"/>
    </row>
    <row r="57" spans="1:29" s="2" customFormat="1" ht="11.25" x14ac:dyDescent="0.2">
      <c r="A57" s="26">
        <v>342</v>
      </c>
      <c r="B57" s="27" t="s">
        <v>380</v>
      </c>
      <c r="C57" s="34">
        <f>SUM(C58+C59+C60+C61+C62+C63+C64)</f>
        <v>0</v>
      </c>
      <c r="D57" s="35">
        <f t="shared" ref="D57:AC57" si="13">SUM(D58+D59+D60+D61+D62+D63+D64)</f>
        <v>0</v>
      </c>
      <c r="E57" s="35">
        <f t="shared" si="13"/>
        <v>0</v>
      </c>
      <c r="F57" s="35">
        <f>SUM(F58+F59+F60+F61+F62+F63+F64)</f>
        <v>0</v>
      </c>
      <c r="G57" s="35">
        <f>SUM(G58+G59+G60+G61+G62+G63+G64)</f>
        <v>0</v>
      </c>
      <c r="H57" s="35">
        <f t="shared" si="13"/>
        <v>0</v>
      </c>
      <c r="I57" s="35">
        <f t="shared" si="13"/>
        <v>0</v>
      </c>
      <c r="J57" s="36">
        <f t="shared" si="13"/>
        <v>0</v>
      </c>
      <c r="K57" s="35">
        <f>SUM(K58+K59+K60+K61+K62+K63+K64)</f>
        <v>0</v>
      </c>
      <c r="L57" s="35">
        <f t="shared" si="13"/>
        <v>0</v>
      </c>
      <c r="M57" s="35">
        <f t="shared" si="13"/>
        <v>0</v>
      </c>
      <c r="N57" s="35">
        <f>SUM(N58+N59+N60+N61+N62+N63+N64)</f>
        <v>0</v>
      </c>
      <c r="O57" s="35">
        <f>SUM(O58+O59+O60+O61+O62+O63+O64)</f>
        <v>0</v>
      </c>
      <c r="P57" s="37">
        <f t="shared" si="13"/>
        <v>0</v>
      </c>
      <c r="Q57" s="35">
        <f t="shared" si="13"/>
        <v>0</v>
      </c>
      <c r="R57" s="38">
        <f t="shared" si="13"/>
        <v>0</v>
      </c>
      <c r="S57" s="34">
        <f t="shared" si="13"/>
        <v>0</v>
      </c>
      <c r="T57" s="35">
        <f t="shared" si="13"/>
        <v>0</v>
      </c>
      <c r="U57" s="35">
        <f>SUM(U58+U59+U60+U61+U62+U63+U64)</f>
        <v>0</v>
      </c>
      <c r="V57" s="37">
        <f t="shared" si="13"/>
        <v>0</v>
      </c>
      <c r="W57" s="37">
        <f>SUM(W58+W59+W60+W61+W62+W63+W64)</f>
        <v>0</v>
      </c>
      <c r="X57" s="37">
        <f>SUM(X58+X59+X60+X61+X62+X63+X64)</f>
        <v>0</v>
      </c>
      <c r="Y57" s="37">
        <f>SUM(Y58+Y59+Y60+Y61+Y62+Y63+Y64)</f>
        <v>0</v>
      </c>
      <c r="Z57" s="37">
        <f>SUM(Z58+Z59+Z60+Z61+Z62+Z63+Z64)</f>
        <v>0</v>
      </c>
      <c r="AA57" s="37">
        <f t="shared" si="13"/>
        <v>0</v>
      </c>
      <c r="AB57" s="35">
        <f t="shared" si="13"/>
        <v>0</v>
      </c>
      <c r="AC57" s="36">
        <f t="shared" si="13"/>
        <v>0</v>
      </c>
    </row>
    <row r="58" spans="1:29" s="2" customFormat="1" ht="22.5" customHeight="1" x14ac:dyDescent="0.2">
      <c r="A58" s="23">
        <v>3421</v>
      </c>
      <c r="B58" s="24" t="s">
        <v>228</v>
      </c>
      <c r="C58" s="22"/>
      <c r="D58" s="16"/>
      <c r="E58" s="16"/>
      <c r="F58" s="16"/>
      <c r="G58" s="16"/>
      <c r="H58" s="16"/>
      <c r="I58" s="16"/>
      <c r="J58" s="19"/>
      <c r="K58" s="16"/>
      <c r="L58" s="16"/>
      <c r="M58" s="16"/>
      <c r="N58" s="16"/>
      <c r="O58" s="16"/>
      <c r="P58" s="15"/>
      <c r="Q58" s="16"/>
      <c r="R58" s="20"/>
      <c r="S58" s="22"/>
      <c r="T58" s="16"/>
      <c r="U58" s="16"/>
      <c r="V58" s="15"/>
      <c r="W58" s="15"/>
      <c r="X58" s="15"/>
      <c r="Y58" s="15"/>
      <c r="Z58" s="15"/>
      <c r="AA58" s="15"/>
      <c r="AB58" s="16"/>
      <c r="AC58" s="19"/>
    </row>
    <row r="59" spans="1:29" s="2" customFormat="1" ht="22.5" customHeight="1" x14ac:dyDescent="0.2">
      <c r="A59" s="23">
        <v>3422</v>
      </c>
      <c r="B59" s="24" t="s">
        <v>229</v>
      </c>
      <c r="C59" s="22"/>
      <c r="D59" s="16"/>
      <c r="E59" s="16"/>
      <c r="F59" s="16"/>
      <c r="G59" s="16"/>
      <c r="H59" s="16"/>
      <c r="I59" s="16"/>
      <c r="J59" s="19"/>
      <c r="K59" s="16"/>
      <c r="L59" s="16"/>
      <c r="M59" s="16"/>
      <c r="N59" s="16"/>
      <c r="O59" s="16"/>
      <c r="P59" s="15"/>
      <c r="Q59" s="16"/>
      <c r="R59" s="20"/>
      <c r="S59" s="22"/>
      <c r="T59" s="16"/>
      <c r="U59" s="16"/>
      <c r="V59" s="15"/>
      <c r="W59" s="15"/>
      <c r="X59" s="15"/>
      <c r="Y59" s="15"/>
      <c r="Z59" s="15"/>
      <c r="AA59" s="15"/>
      <c r="AB59" s="16"/>
      <c r="AC59" s="19"/>
    </row>
    <row r="60" spans="1:29" s="2" customFormat="1" ht="22.5" customHeight="1" x14ac:dyDescent="0.2">
      <c r="A60" s="23">
        <v>3423</v>
      </c>
      <c r="B60" s="24" t="s">
        <v>230</v>
      </c>
      <c r="C60" s="22"/>
      <c r="D60" s="16"/>
      <c r="E60" s="16"/>
      <c r="F60" s="16"/>
      <c r="G60" s="16"/>
      <c r="H60" s="16"/>
      <c r="I60" s="16"/>
      <c r="J60" s="19"/>
      <c r="K60" s="16"/>
      <c r="L60" s="16"/>
      <c r="M60" s="16"/>
      <c r="N60" s="16"/>
      <c r="O60" s="16"/>
      <c r="P60" s="15"/>
      <c r="Q60" s="16"/>
      <c r="R60" s="20"/>
      <c r="S60" s="22"/>
      <c r="T60" s="16"/>
      <c r="U60" s="16"/>
      <c r="V60" s="15"/>
      <c r="W60" s="15"/>
      <c r="X60" s="15"/>
      <c r="Y60" s="15"/>
      <c r="Z60" s="15"/>
      <c r="AA60" s="15"/>
      <c r="AB60" s="16"/>
      <c r="AC60" s="19"/>
    </row>
    <row r="61" spans="1:29" s="2" customFormat="1" ht="11.25" x14ac:dyDescent="0.2">
      <c r="A61" s="23">
        <v>3425</v>
      </c>
      <c r="B61" s="24" t="s">
        <v>231</v>
      </c>
      <c r="C61" s="22"/>
      <c r="D61" s="16"/>
      <c r="E61" s="16"/>
      <c r="F61" s="16"/>
      <c r="G61" s="16"/>
      <c r="H61" s="16"/>
      <c r="I61" s="16"/>
      <c r="J61" s="19"/>
      <c r="K61" s="16"/>
      <c r="L61" s="16"/>
      <c r="M61" s="16"/>
      <c r="N61" s="16"/>
      <c r="O61" s="16"/>
      <c r="P61" s="15"/>
      <c r="Q61" s="16"/>
      <c r="R61" s="20"/>
      <c r="S61" s="22"/>
      <c r="T61" s="16"/>
      <c r="U61" s="16"/>
      <c r="V61" s="15"/>
      <c r="W61" s="15"/>
      <c r="X61" s="15"/>
      <c r="Y61" s="15"/>
      <c r="Z61" s="15"/>
      <c r="AA61" s="15"/>
      <c r="AB61" s="16"/>
      <c r="AC61" s="19"/>
    </row>
    <row r="62" spans="1:29" s="2" customFormat="1" ht="22.5" customHeight="1" x14ac:dyDescent="0.2">
      <c r="A62" s="23">
        <v>3426</v>
      </c>
      <c r="B62" s="24" t="s">
        <v>232</v>
      </c>
      <c r="C62" s="22"/>
      <c r="D62" s="16"/>
      <c r="E62" s="16"/>
      <c r="F62" s="16"/>
      <c r="G62" s="16"/>
      <c r="H62" s="16"/>
      <c r="I62" s="16"/>
      <c r="J62" s="19"/>
      <c r="K62" s="16"/>
      <c r="L62" s="16"/>
      <c r="M62" s="16"/>
      <c r="N62" s="16"/>
      <c r="O62" s="16"/>
      <c r="P62" s="15"/>
      <c r="Q62" s="16"/>
      <c r="R62" s="20"/>
      <c r="S62" s="22"/>
      <c r="T62" s="16"/>
      <c r="U62" s="16"/>
      <c r="V62" s="15"/>
      <c r="W62" s="15"/>
      <c r="X62" s="15"/>
      <c r="Y62" s="15"/>
      <c r="Z62" s="15"/>
      <c r="AA62" s="15"/>
      <c r="AB62" s="16"/>
      <c r="AC62" s="19"/>
    </row>
    <row r="63" spans="1:29" s="2" customFormat="1" ht="22.5" customHeight="1" x14ac:dyDescent="0.2">
      <c r="A63" s="23">
        <v>3427</v>
      </c>
      <c r="B63" s="24" t="s">
        <v>233</v>
      </c>
      <c r="C63" s="22"/>
      <c r="D63" s="16"/>
      <c r="E63" s="16"/>
      <c r="F63" s="16"/>
      <c r="G63" s="16"/>
      <c r="H63" s="16"/>
      <c r="I63" s="16"/>
      <c r="J63" s="19"/>
      <c r="K63" s="16"/>
      <c r="L63" s="16"/>
      <c r="M63" s="16"/>
      <c r="N63" s="16"/>
      <c r="O63" s="16"/>
      <c r="P63" s="15"/>
      <c r="Q63" s="16"/>
      <c r="R63" s="20"/>
      <c r="S63" s="22"/>
      <c r="T63" s="16"/>
      <c r="U63" s="16"/>
      <c r="V63" s="15"/>
      <c r="W63" s="15"/>
      <c r="X63" s="15"/>
      <c r="Y63" s="15"/>
      <c r="Z63" s="15"/>
      <c r="AA63" s="15"/>
      <c r="AB63" s="16"/>
      <c r="AC63" s="19"/>
    </row>
    <row r="64" spans="1:29" s="2" customFormat="1" ht="11.25" x14ac:dyDescent="0.2">
      <c r="A64" s="23">
        <v>3428</v>
      </c>
      <c r="B64" s="24" t="s">
        <v>234</v>
      </c>
      <c r="C64" s="22"/>
      <c r="D64" s="16"/>
      <c r="E64" s="16"/>
      <c r="F64" s="16"/>
      <c r="G64" s="16"/>
      <c r="H64" s="16"/>
      <c r="I64" s="16"/>
      <c r="J64" s="19"/>
      <c r="K64" s="16"/>
      <c r="L64" s="16"/>
      <c r="M64" s="16"/>
      <c r="N64" s="16"/>
      <c r="O64" s="16"/>
      <c r="P64" s="15"/>
      <c r="Q64" s="16"/>
      <c r="R64" s="20"/>
      <c r="S64" s="22"/>
      <c r="T64" s="16"/>
      <c r="U64" s="16"/>
      <c r="V64" s="15"/>
      <c r="W64" s="15"/>
      <c r="X64" s="15"/>
      <c r="Y64" s="15"/>
      <c r="Z64" s="15"/>
      <c r="AA64" s="15"/>
      <c r="AB64" s="16"/>
      <c r="AC64" s="19"/>
    </row>
    <row r="65" spans="1:29" s="2" customFormat="1" ht="11.25" x14ac:dyDescent="0.2">
      <c r="A65" s="26">
        <v>343</v>
      </c>
      <c r="B65" s="27" t="s">
        <v>381</v>
      </c>
      <c r="C65" s="34">
        <f>SUM(C66+C67+C68+C69)</f>
        <v>0</v>
      </c>
      <c r="D65" s="35">
        <f t="shared" ref="D65:AC65" si="14">SUM(D66+D67+D68+D69)</f>
        <v>0</v>
      </c>
      <c r="E65" s="35">
        <f t="shared" si="14"/>
        <v>20195</v>
      </c>
      <c r="F65" s="35">
        <f>SUM(F66+F67+F68+F69)</f>
        <v>0</v>
      </c>
      <c r="G65" s="35">
        <f>SUM(G66+G67+G68+G69)</f>
        <v>0</v>
      </c>
      <c r="H65" s="35">
        <f t="shared" si="14"/>
        <v>0</v>
      </c>
      <c r="I65" s="35">
        <f t="shared" si="14"/>
        <v>0</v>
      </c>
      <c r="J65" s="36">
        <f t="shared" si="14"/>
        <v>0</v>
      </c>
      <c r="K65" s="35">
        <f>SUM(K66+K67+K68+K69)</f>
        <v>0</v>
      </c>
      <c r="L65" s="35">
        <f t="shared" si="14"/>
        <v>0</v>
      </c>
      <c r="M65" s="35">
        <f t="shared" si="14"/>
        <v>0</v>
      </c>
      <c r="N65" s="35">
        <f>SUM(N66+N67+N68+N69)</f>
        <v>0</v>
      </c>
      <c r="O65" s="35">
        <f>SUM(O66+O67+O68+O69)</f>
        <v>0</v>
      </c>
      <c r="P65" s="37">
        <f t="shared" si="14"/>
        <v>0</v>
      </c>
      <c r="Q65" s="35">
        <f t="shared" si="14"/>
        <v>0</v>
      </c>
      <c r="R65" s="38">
        <f t="shared" si="14"/>
        <v>0</v>
      </c>
      <c r="S65" s="34">
        <f t="shared" si="14"/>
        <v>0</v>
      </c>
      <c r="T65" s="35">
        <f t="shared" si="14"/>
        <v>0</v>
      </c>
      <c r="U65" s="35">
        <f>SUM(U66+U67+U68+U69)</f>
        <v>0</v>
      </c>
      <c r="V65" s="37">
        <f t="shared" si="14"/>
        <v>0</v>
      </c>
      <c r="W65" s="37">
        <f>SUM(W66+W67+W68+W69)</f>
        <v>0</v>
      </c>
      <c r="X65" s="37">
        <f>SUM(X66+X67+X68+X69)</f>
        <v>0</v>
      </c>
      <c r="Y65" s="37">
        <f>SUM(Y66+Y67+Y68+Y69)</f>
        <v>0</v>
      </c>
      <c r="Z65" s="37">
        <f>SUM(Z66+Z67+Z68+Z69)</f>
        <v>0</v>
      </c>
      <c r="AA65" s="37">
        <f t="shared" si="14"/>
        <v>0</v>
      </c>
      <c r="AB65" s="35">
        <f t="shared" si="14"/>
        <v>0</v>
      </c>
      <c r="AC65" s="36">
        <f t="shared" si="14"/>
        <v>0</v>
      </c>
    </row>
    <row r="66" spans="1:29" s="2" customFormat="1" ht="11.25" x14ac:dyDescent="0.2">
      <c r="A66" s="23">
        <v>3431</v>
      </c>
      <c r="B66" s="24" t="s">
        <v>235</v>
      </c>
      <c r="C66" s="22"/>
      <c r="D66" s="16"/>
      <c r="E66" s="16">
        <v>19000</v>
      </c>
      <c r="F66" s="16"/>
      <c r="G66" s="16"/>
      <c r="H66" s="16"/>
      <c r="I66" s="16"/>
      <c r="J66" s="19"/>
      <c r="K66" s="16"/>
      <c r="L66" s="16"/>
      <c r="M66" s="16"/>
      <c r="N66" s="16"/>
      <c r="O66" s="16"/>
      <c r="P66" s="15"/>
      <c r="Q66" s="16"/>
      <c r="R66" s="20"/>
      <c r="S66" s="22"/>
      <c r="T66" s="16"/>
      <c r="U66" s="16"/>
      <c r="V66" s="15"/>
      <c r="W66" s="15"/>
      <c r="X66" s="15"/>
      <c r="Y66" s="15"/>
      <c r="Z66" s="15"/>
      <c r="AA66" s="15"/>
      <c r="AB66" s="16"/>
      <c r="AC66" s="19"/>
    </row>
    <row r="67" spans="1:29" s="2" customFormat="1" ht="11.25" x14ac:dyDescent="0.2">
      <c r="A67" s="23">
        <v>3432</v>
      </c>
      <c r="B67" s="24" t="s">
        <v>236</v>
      </c>
      <c r="C67" s="22"/>
      <c r="D67" s="16"/>
      <c r="E67" s="16">
        <v>1195</v>
      </c>
      <c r="F67" s="16"/>
      <c r="G67" s="16"/>
      <c r="H67" s="16"/>
      <c r="I67" s="16"/>
      <c r="J67" s="19"/>
      <c r="K67" s="16"/>
      <c r="L67" s="16"/>
      <c r="M67" s="16"/>
      <c r="N67" s="16"/>
      <c r="O67" s="16"/>
      <c r="P67" s="15"/>
      <c r="Q67" s="16"/>
      <c r="R67" s="20"/>
      <c r="S67" s="22"/>
      <c r="T67" s="16"/>
      <c r="U67" s="16"/>
      <c r="V67" s="15"/>
      <c r="W67" s="15"/>
      <c r="X67" s="15"/>
      <c r="Y67" s="15"/>
      <c r="Z67" s="15"/>
      <c r="AA67" s="15"/>
      <c r="AB67" s="16"/>
      <c r="AC67" s="19"/>
    </row>
    <row r="68" spans="1:29" s="2" customFormat="1" ht="11.25" x14ac:dyDescent="0.2">
      <c r="A68" s="23">
        <v>3433</v>
      </c>
      <c r="B68" s="24" t="s">
        <v>237</v>
      </c>
      <c r="C68" s="22"/>
      <c r="D68" s="16"/>
      <c r="E68" s="16"/>
      <c r="F68" s="16"/>
      <c r="G68" s="16"/>
      <c r="H68" s="16"/>
      <c r="I68" s="16"/>
      <c r="J68" s="19"/>
      <c r="K68" s="16"/>
      <c r="L68" s="16"/>
      <c r="M68" s="16"/>
      <c r="N68" s="16"/>
      <c r="O68" s="16"/>
      <c r="P68" s="15"/>
      <c r="Q68" s="16"/>
      <c r="R68" s="20"/>
      <c r="S68" s="22"/>
      <c r="T68" s="16"/>
      <c r="U68" s="16"/>
      <c r="V68" s="15"/>
      <c r="W68" s="15"/>
      <c r="X68" s="15"/>
      <c r="Y68" s="15"/>
      <c r="Z68" s="15"/>
      <c r="AA68" s="15"/>
      <c r="AB68" s="16"/>
      <c r="AC68" s="19"/>
    </row>
    <row r="69" spans="1:29" s="2" customFormat="1" ht="11.25" x14ac:dyDescent="0.2">
      <c r="A69" s="23">
        <v>3434</v>
      </c>
      <c r="B69" s="24" t="s">
        <v>238</v>
      </c>
      <c r="C69" s="22"/>
      <c r="D69" s="16"/>
      <c r="E69" s="16"/>
      <c r="F69" s="16"/>
      <c r="G69" s="16"/>
      <c r="H69" s="16"/>
      <c r="I69" s="16"/>
      <c r="J69" s="19"/>
      <c r="K69" s="16"/>
      <c r="L69" s="16"/>
      <c r="M69" s="16"/>
      <c r="N69" s="16"/>
      <c r="O69" s="16"/>
      <c r="P69" s="15"/>
      <c r="Q69" s="16"/>
      <c r="R69" s="20"/>
      <c r="S69" s="22"/>
      <c r="T69" s="16"/>
      <c r="U69" s="16"/>
      <c r="V69" s="15"/>
      <c r="W69" s="15"/>
      <c r="X69" s="15"/>
      <c r="Y69" s="15"/>
      <c r="Z69" s="15"/>
      <c r="AA69" s="15"/>
      <c r="AB69" s="16"/>
      <c r="AC69" s="19"/>
    </row>
    <row r="70" spans="1:29" s="2" customFormat="1" ht="11.25" x14ac:dyDescent="0.2">
      <c r="A70" s="26">
        <v>35</v>
      </c>
      <c r="B70" s="27" t="s">
        <v>382</v>
      </c>
      <c r="C70" s="34">
        <f>C71+C74</f>
        <v>0</v>
      </c>
      <c r="D70" s="35">
        <f t="shared" ref="D70:AC70" si="15">D71+D74</f>
        <v>0</v>
      </c>
      <c r="E70" s="35">
        <f t="shared" si="15"/>
        <v>0</v>
      </c>
      <c r="F70" s="35">
        <f>F71+F74</f>
        <v>0</v>
      </c>
      <c r="G70" s="35">
        <f>G71+G74</f>
        <v>0</v>
      </c>
      <c r="H70" s="35">
        <f t="shared" si="15"/>
        <v>0</v>
      </c>
      <c r="I70" s="35">
        <f t="shared" si="15"/>
        <v>0</v>
      </c>
      <c r="J70" s="36">
        <f t="shared" si="15"/>
        <v>0</v>
      </c>
      <c r="K70" s="35">
        <f>K71+K74</f>
        <v>0</v>
      </c>
      <c r="L70" s="35">
        <f t="shared" si="15"/>
        <v>0</v>
      </c>
      <c r="M70" s="35">
        <f t="shared" si="15"/>
        <v>0</v>
      </c>
      <c r="N70" s="35">
        <f>N71+N74</f>
        <v>0</v>
      </c>
      <c r="O70" s="35">
        <f>O71+O74</f>
        <v>0</v>
      </c>
      <c r="P70" s="37">
        <f t="shared" si="15"/>
        <v>0</v>
      </c>
      <c r="Q70" s="35">
        <f t="shared" si="15"/>
        <v>0</v>
      </c>
      <c r="R70" s="38">
        <f t="shared" si="15"/>
        <v>0</v>
      </c>
      <c r="S70" s="34">
        <f t="shared" si="15"/>
        <v>0</v>
      </c>
      <c r="T70" s="35">
        <f t="shared" si="15"/>
        <v>0</v>
      </c>
      <c r="U70" s="35">
        <f>U71+U74</f>
        <v>0</v>
      </c>
      <c r="V70" s="37">
        <f t="shared" si="15"/>
        <v>0</v>
      </c>
      <c r="W70" s="37">
        <f>W71+W74</f>
        <v>0</v>
      </c>
      <c r="X70" s="37">
        <f>X71+X74</f>
        <v>0</v>
      </c>
      <c r="Y70" s="37">
        <f>Y71+Y74</f>
        <v>0</v>
      </c>
      <c r="Z70" s="37">
        <f>Z71+Z74</f>
        <v>0</v>
      </c>
      <c r="AA70" s="37">
        <f t="shared" si="15"/>
        <v>0</v>
      </c>
      <c r="AB70" s="35">
        <f t="shared" si="15"/>
        <v>0</v>
      </c>
      <c r="AC70" s="36">
        <f t="shared" si="15"/>
        <v>0</v>
      </c>
    </row>
    <row r="71" spans="1:29" s="2" customFormat="1" ht="22.5" customHeight="1" x14ac:dyDescent="0.2">
      <c r="A71" s="26">
        <v>351</v>
      </c>
      <c r="B71" s="27" t="s">
        <v>383</v>
      </c>
      <c r="C71" s="34">
        <f>SUM(C72+C73)</f>
        <v>0</v>
      </c>
      <c r="D71" s="35">
        <f t="shared" ref="D71:AC71" si="16">SUM(D72+D73)</f>
        <v>0</v>
      </c>
      <c r="E71" s="35">
        <f t="shared" si="16"/>
        <v>0</v>
      </c>
      <c r="F71" s="35">
        <f>SUM(F72+F73)</f>
        <v>0</v>
      </c>
      <c r="G71" s="35">
        <f>SUM(G72+G73)</f>
        <v>0</v>
      </c>
      <c r="H71" s="35">
        <f t="shared" si="16"/>
        <v>0</v>
      </c>
      <c r="I71" s="35">
        <f t="shared" si="16"/>
        <v>0</v>
      </c>
      <c r="J71" s="36">
        <f t="shared" si="16"/>
        <v>0</v>
      </c>
      <c r="K71" s="35">
        <f>SUM(K72+K73)</f>
        <v>0</v>
      </c>
      <c r="L71" s="35">
        <f t="shared" si="16"/>
        <v>0</v>
      </c>
      <c r="M71" s="35">
        <f t="shared" si="16"/>
        <v>0</v>
      </c>
      <c r="N71" s="35">
        <f>SUM(N72+N73)</f>
        <v>0</v>
      </c>
      <c r="O71" s="35">
        <f>SUM(O72+O73)</f>
        <v>0</v>
      </c>
      <c r="P71" s="37">
        <f t="shared" si="16"/>
        <v>0</v>
      </c>
      <c r="Q71" s="35">
        <f t="shared" si="16"/>
        <v>0</v>
      </c>
      <c r="R71" s="38">
        <f t="shared" si="16"/>
        <v>0</v>
      </c>
      <c r="S71" s="34">
        <f t="shared" si="16"/>
        <v>0</v>
      </c>
      <c r="T71" s="35">
        <f t="shared" si="16"/>
        <v>0</v>
      </c>
      <c r="U71" s="35">
        <f>SUM(U72+U73)</f>
        <v>0</v>
      </c>
      <c r="V71" s="37">
        <f t="shared" si="16"/>
        <v>0</v>
      </c>
      <c r="W71" s="37">
        <f>SUM(W72+W73)</f>
        <v>0</v>
      </c>
      <c r="X71" s="37">
        <f>SUM(X72+X73)</f>
        <v>0</v>
      </c>
      <c r="Y71" s="37">
        <f>SUM(Y72+Y73)</f>
        <v>0</v>
      </c>
      <c r="Z71" s="37">
        <f>SUM(Z72+Z73)</f>
        <v>0</v>
      </c>
      <c r="AA71" s="37">
        <f t="shared" si="16"/>
        <v>0</v>
      </c>
      <c r="AB71" s="35">
        <f t="shared" si="16"/>
        <v>0</v>
      </c>
      <c r="AC71" s="36">
        <f t="shared" si="16"/>
        <v>0</v>
      </c>
    </row>
    <row r="72" spans="1:29" s="2" customFormat="1" ht="22.5" customHeight="1" x14ac:dyDescent="0.2">
      <c r="A72" s="23">
        <v>3511</v>
      </c>
      <c r="B72" s="24" t="s">
        <v>239</v>
      </c>
      <c r="C72" s="22"/>
      <c r="D72" s="16"/>
      <c r="E72" s="16"/>
      <c r="F72" s="16"/>
      <c r="G72" s="16"/>
      <c r="H72" s="16"/>
      <c r="I72" s="16"/>
      <c r="J72" s="19"/>
      <c r="K72" s="16"/>
      <c r="L72" s="16"/>
      <c r="M72" s="16"/>
      <c r="N72" s="16"/>
      <c r="O72" s="16"/>
      <c r="P72" s="15"/>
      <c r="Q72" s="16"/>
      <c r="R72" s="20"/>
      <c r="S72" s="22"/>
      <c r="T72" s="16"/>
      <c r="U72" s="16"/>
      <c r="V72" s="15"/>
      <c r="W72" s="15"/>
      <c r="X72" s="15"/>
      <c r="Y72" s="15"/>
      <c r="Z72" s="15"/>
      <c r="AA72" s="15"/>
      <c r="AB72" s="16"/>
      <c r="AC72" s="19"/>
    </row>
    <row r="73" spans="1:29" s="2" customFormat="1" ht="11.25" x14ac:dyDescent="0.2">
      <c r="A73" s="23">
        <v>3512</v>
      </c>
      <c r="B73" s="24" t="s">
        <v>240</v>
      </c>
      <c r="C73" s="22"/>
      <c r="D73" s="16"/>
      <c r="E73" s="16"/>
      <c r="F73" s="16"/>
      <c r="G73" s="16"/>
      <c r="H73" s="16"/>
      <c r="I73" s="16"/>
      <c r="J73" s="19"/>
      <c r="K73" s="16"/>
      <c r="L73" s="16"/>
      <c r="M73" s="16"/>
      <c r="N73" s="16"/>
      <c r="O73" s="16"/>
      <c r="P73" s="15"/>
      <c r="Q73" s="16"/>
      <c r="R73" s="20"/>
      <c r="S73" s="22"/>
      <c r="T73" s="16"/>
      <c r="U73" s="16"/>
      <c r="V73" s="15"/>
      <c r="W73" s="15"/>
      <c r="X73" s="15"/>
      <c r="Y73" s="15"/>
      <c r="Z73" s="15"/>
      <c r="AA73" s="15"/>
      <c r="AB73" s="16"/>
      <c r="AC73" s="19"/>
    </row>
    <row r="74" spans="1:29" s="2" customFormat="1" ht="22.5" customHeight="1" x14ac:dyDescent="0.2">
      <c r="A74" s="26">
        <v>352</v>
      </c>
      <c r="B74" s="27" t="s">
        <v>384</v>
      </c>
      <c r="C74" s="34">
        <f>SUM(C75+C76+C77)</f>
        <v>0</v>
      </c>
      <c r="D74" s="35">
        <f t="shared" ref="D74:AC74" si="17">SUM(D75+D76+D77)</f>
        <v>0</v>
      </c>
      <c r="E74" s="35">
        <f t="shared" si="17"/>
        <v>0</v>
      </c>
      <c r="F74" s="35">
        <f>SUM(F75+F76+F77)</f>
        <v>0</v>
      </c>
      <c r="G74" s="35">
        <f>SUM(G75+G76+G77)</f>
        <v>0</v>
      </c>
      <c r="H74" s="35">
        <f t="shared" si="17"/>
        <v>0</v>
      </c>
      <c r="I74" s="35">
        <f t="shared" si="17"/>
        <v>0</v>
      </c>
      <c r="J74" s="36">
        <f t="shared" si="17"/>
        <v>0</v>
      </c>
      <c r="K74" s="35">
        <f>SUM(K75+K76+K77)</f>
        <v>0</v>
      </c>
      <c r="L74" s="35">
        <f t="shared" si="17"/>
        <v>0</v>
      </c>
      <c r="M74" s="35">
        <f t="shared" si="17"/>
        <v>0</v>
      </c>
      <c r="N74" s="35">
        <f>SUM(N75+N76+N77)</f>
        <v>0</v>
      </c>
      <c r="O74" s="35">
        <f>SUM(O75+O76+O77)</f>
        <v>0</v>
      </c>
      <c r="P74" s="37">
        <f t="shared" si="17"/>
        <v>0</v>
      </c>
      <c r="Q74" s="35">
        <f t="shared" si="17"/>
        <v>0</v>
      </c>
      <c r="R74" s="38">
        <f t="shared" si="17"/>
        <v>0</v>
      </c>
      <c r="S74" s="34">
        <f t="shared" si="17"/>
        <v>0</v>
      </c>
      <c r="T74" s="35">
        <f t="shared" si="17"/>
        <v>0</v>
      </c>
      <c r="U74" s="35">
        <f>SUM(U75+U76+U77)</f>
        <v>0</v>
      </c>
      <c r="V74" s="37">
        <f t="shared" si="17"/>
        <v>0</v>
      </c>
      <c r="W74" s="37">
        <f>SUM(W75+W76+W77)</f>
        <v>0</v>
      </c>
      <c r="X74" s="37">
        <f>SUM(X75+X76+X77)</f>
        <v>0</v>
      </c>
      <c r="Y74" s="37">
        <f>SUM(Y75+Y76+Y77)</f>
        <v>0</v>
      </c>
      <c r="Z74" s="37">
        <f>SUM(Z75+Z76+Z77)</f>
        <v>0</v>
      </c>
      <c r="AA74" s="37">
        <f t="shared" si="17"/>
        <v>0</v>
      </c>
      <c r="AB74" s="35">
        <f t="shared" si="17"/>
        <v>0</v>
      </c>
      <c r="AC74" s="36">
        <f t="shared" si="17"/>
        <v>0</v>
      </c>
    </row>
    <row r="75" spans="1:29" s="2" customFormat="1" ht="22.5" customHeight="1" x14ac:dyDescent="0.2">
      <c r="A75" s="23">
        <v>3521</v>
      </c>
      <c r="B75" s="24" t="s">
        <v>241</v>
      </c>
      <c r="C75" s="22"/>
      <c r="D75" s="16"/>
      <c r="E75" s="16"/>
      <c r="F75" s="16"/>
      <c r="G75" s="16"/>
      <c r="H75" s="16"/>
      <c r="I75" s="16"/>
      <c r="J75" s="19"/>
      <c r="K75" s="16"/>
      <c r="L75" s="16"/>
      <c r="M75" s="16"/>
      <c r="N75" s="16"/>
      <c r="O75" s="16"/>
      <c r="P75" s="15"/>
      <c r="Q75" s="16"/>
      <c r="R75" s="20"/>
      <c r="S75" s="22"/>
      <c r="T75" s="16"/>
      <c r="U75" s="16"/>
      <c r="V75" s="15"/>
      <c r="W75" s="15"/>
      <c r="X75" s="15"/>
      <c r="Y75" s="15"/>
      <c r="Z75" s="15"/>
      <c r="AA75" s="15"/>
      <c r="AB75" s="16"/>
      <c r="AC75" s="19"/>
    </row>
    <row r="76" spans="1:29" s="2" customFormat="1" ht="11.25" x14ac:dyDescent="0.2">
      <c r="A76" s="23">
        <v>3522</v>
      </c>
      <c r="B76" s="24" t="s">
        <v>242</v>
      </c>
      <c r="C76" s="22"/>
      <c r="D76" s="16"/>
      <c r="E76" s="16"/>
      <c r="F76" s="16"/>
      <c r="G76" s="16"/>
      <c r="H76" s="16"/>
      <c r="I76" s="16"/>
      <c r="J76" s="19"/>
      <c r="K76" s="16"/>
      <c r="L76" s="16"/>
      <c r="M76" s="16"/>
      <c r="N76" s="16"/>
      <c r="O76" s="16"/>
      <c r="P76" s="15"/>
      <c r="Q76" s="16"/>
      <c r="R76" s="20"/>
      <c r="S76" s="22"/>
      <c r="T76" s="16"/>
      <c r="U76" s="16"/>
      <c r="V76" s="15"/>
      <c r="W76" s="15"/>
      <c r="X76" s="15"/>
      <c r="Y76" s="15"/>
      <c r="Z76" s="15"/>
      <c r="AA76" s="15"/>
      <c r="AB76" s="16"/>
      <c r="AC76" s="19"/>
    </row>
    <row r="77" spans="1:29" s="2" customFormat="1" ht="11.25" x14ac:dyDescent="0.2">
      <c r="A77" s="23">
        <v>3523</v>
      </c>
      <c r="B77" s="24" t="s">
        <v>243</v>
      </c>
      <c r="C77" s="22"/>
      <c r="D77" s="16"/>
      <c r="E77" s="16"/>
      <c r="F77" s="16"/>
      <c r="G77" s="16"/>
      <c r="H77" s="16"/>
      <c r="I77" s="16"/>
      <c r="J77" s="19"/>
      <c r="K77" s="16"/>
      <c r="L77" s="16"/>
      <c r="M77" s="16"/>
      <c r="N77" s="16"/>
      <c r="O77" s="16"/>
      <c r="P77" s="15"/>
      <c r="Q77" s="16"/>
      <c r="R77" s="20"/>
      <c r="S77" s="22"/>
      <c r="T77" s="16"/>
      <c r="U77" s="16"/>
      <c r="V77" s="15"/>
      <c r="W77" s="15"/>
      <c r="X77" s="15"/>
      <c r="Y77" s="15"/>
      <c r="Z77" s="15"/>
      <c r="AA77" s="15"/>
      <c r="AB77" s="16"/>
      <c r="AC77" s="19"/>
    </row>
    <row r="78" spans="1:29" s="2" customFormat="1" ht="11.25" x14ac:dyDescent="0.2">
      <c r="A78" s="26">
        <v>36</v>
      </c>
      <c r="B78" s="27" t="s">
        <v>385</v>
      </c>
      <c r="C78" s="34">
        <f>C79+C82+C85+C88+C91+C93</f>
        <v>0</v>
      </c>
      <c r="D78" s="35">
        <f t="shared" ref="D78:AC78" si="18">D79+D82+D85+D88+D91+D93</f>
        <v>0</v>
      </c>
      <c r="E78" s="35">
        <f t="shared" si="18"/>
        <v>0</v>
      </c>
      <c r="F78" s="35">
        <f>F79+F82+F85+F88+F91+F93</f>
        <v>0</v>
      </c>
      <c r="G78" s="35">
        <f>G79+G82+G85+G88+G91+G93</f>
        <v>0</v>
      </c>
      <c r="H78" s="35">
        <f t="shared" si="18"/>
        <v>0</v>
      </c>
      <c r="I78" s="35">
        <f t="shared" si="18"/>
        <v>0</v>
      </c>
      <c r="J78" s="36">
        <f t="shared" si="18"/>
        <v>0</v>
      </c>
      <c r="K78" s="35">
        <f>K79+K82+K85+K88+K91+K93</f>
        <v>0</v>
      </c>
      <c r="L78" s="35">
        <f t="shared" si="18"/>
        <v>0</v>
      </c>
      <c r="M78" s="35">
        <f t="shared" si="18"/>
        <v>0</v>
      </c>
      <c r="N78" s="35">
        <f>N79+N82+N85+N88+N91+N93</f>
        <v>0</v>
      </c>
      <c r="O78" s="35">
        <f>O79+O82+O85+O88+O91+O93</f>
        <v>0</v>
      </c>
      <c r="P78" s="37">
        <f t="shared" si="18"/>
        <v>0</v>
      </c>
      <c r="Q78" s="35">
        <f t="shared" si="18"/>
        <v>0</v>
      </c>
      <c r="R78" s="38">
        <f t="shared" si="18"/>
        <v>0</v>
      </c>
      <c r="S78" s="34">
        <f t="shared" si="18"/>
        <v>0</v>
      </c>
      <c r="T78" s="35">
        <f t="shared" si="18"/>
        <v>0</v>
      </c>
      <c r="U78" s="35">
        <f>U79+U82+U85+U88+U91+U93</f>
        <v>0</v>
      </c>
      <c r="V78" s="37">
        <f t="shared" si="18"/>
        <v>0</v>
      </c>
      <c r="W78" s="37">
        <f>W79+W82+W85+W88+W91+W93</f>
        <v>0</v>
      </c>
      <c r="X78" s="37">
        <f>X79+X82+X85+X88+X91+X93</f>
        <v>0</v>
      </c>
      <c r="Y78" s="37">
        <f>Y79+Y82+Y85+Y88+Y91+Y93</f>
        <v>0</v>
      </c>
      <c r="Z78" s="37">
        <f>Z79+Z82+Z85+Z88+Z91+Z93</f>
        <v>0</v>
      </c>
      <c r="AA78" s="37">
        <f t="shared" si="18"/>
        <v>0</v>
      </c>
      <c r="AB78" s="35">
        <f t="shared" si="18"/>
        <v>0</v>
      </c>
      <c r="AC78" s="36">
        <f t="shared" si="18"/>
        <v>0</v>
      </c>
    </row>
    <row r="79" spans="1:29" s="2" customFormat="1" ht="11.25" x14ac:dyDescent="0.2">
      <c r="A79" s="26">
        <v>361</v>
      </c>
      <c r="B79" s="27" t="s">
        <v>386</v>
      </c>
      <c r="C79" s="34">
        <f>SUM(C80+C81)</f>
        <v>0</v>
      </c>
      <c r="D79" s="35">
        <f t="shared" ref="D79:AC79" si="19">SUM(D80+D81)</f>
        <v>0</v>
      </c>
      <c r="E79" s="35">
        <f t="shared" si="19"/>
        <v>0</v>
      </c>
      <c r="F79" s="35">
        <f>SUM(F80+F81)</f>
        <v>0</v>
      </c>
      <c r="G79" s="35">
        <f>SUM(G80+G81)</f>
        <v>0</v>
      </c>
      <c r="H79" s="35">
        <f t="shared" si="19"/>
        <v>0</v>
      </c>
      <c r="I79" s="35">
        <f t="shared" si="19"/>
        <v>0</v>
      </c>
      <c r="J79" s="36">
        <f t="shared" si="19"/>
        <v>0</v>
      </c>
      <c r="K79" s="35">
        <f>SUM(K80+K81)</f>
        <v>0</v>
      </c>
      <c r="L79" s="35">
        <f t="shared" si="19"/>
        <v>0</v>
      </c>
      <c r="M79" s="35">
        <f t="shared" si="19"/>
        <v>0</v>
      </c>
      <c r="N79" s="35">
        <f>SUM(N80+N81)</f>
        <v>0</v>
      </c>
      <c r="O79" s="35">
        <f>SUM(O80+O81)</f>
        <v>0</v>
      </c>
      <c r="P79" s="37">
        <f t="shared" si="19"/>
        <v>0</v>
      </c>
      <c r="Q79" s="35">
        <f t="shared" si="19"/>
        <v>0</v>
      </c>
      <c r="R79" s="38">
        <f t="shared" si="19"/>
        <v>0</v>
      </c>
      <c r="S79" s="34">
        <f t="shared" si="19"/>
        <v>0</v>
      </c>
      <c r="T79" s="35">
        <f t="shared" si="19"/>
        <v>0</v>
      </c>
      <c r="U79" s="35">
        <f>SUM(U80+U81)</f>
        <v>0</v>
      </c>
      <c r="V79" s="37">
        <f t="shared" si="19"/>
        <v>0</v>
      </c>
      <c r="W79" s="37">
        <f>SUM(W80+W81)</f>
        <v>0</v>
      </c>
      <c r="X79" s="37">
        <f>SUM(X80+X81)</f>
        <v>0</v>
      </c>
      <c r="Y79" s="37">
        <f>SUM(Y80+Y81)</f>
        <v>0</v>
      </c>
      <c r="Z79" s="37">
        <f>SUM(Z80+Z81)</f>
        <v>0</v>
      </c>
      <c r="AA79" s="37">
        <f t="shared" si="19"/>
        <v>0</v>
      </c>
      <c r="AB79" s="35">
        <f t="shared" si="19"/>
        <v>0</v>
      </c>
      <c r="AC79" s="36">
        <f t="shared" si="19"/>
        <v>0</v>
      </c>
    </row>
    <row r="80" spans="1:29" s="2" customFormat="1" ht="11.25" x14ac:dyDescent="0.2">
      <c r="A80" s="23">
        <v>3611</v>
      </c>
      <c r="B80" s="24" t="s">
        <v>244</v>
      </c>
      <c r="C80" s="22"/>
      <c r="D80" s="16"/>
      <c r="E80" s="16"/>
      <c r="F80" s="16"/>
      <c r="G80" s="16"/>
      <c r="H80" s="16"/>
      <c r="I80" s="16"/>
      <c r="J80" s="19"/>
      <c r="K80" s="16"/>
      <c r="L80" s="16"/>
      <c r="M80" s="16"/>
      <c r="N80" s="16"/>
      <c r="O80" s="16"/>
      <c r="P80" s="15"/>
      <c r="Q80" s="16"/>
      <c r="R80" s="20"/>
      <c r="S80" s="22"/>
      <c r="T80" s="16"/>
      <c r="U80" s="16"/>
      <c r="V80" s="15"/>
      <c r="W80" s="15"/>
      <c r="X80" s="15"/>
      <c r="Y80" s="15"/>
      <c r="Z80" s="15"/>
      <c r="AA80" s="15"/>
      <c r="AB80" s="16"/>
      <c r="AC80" s="19"/>
    </row>
    <row r="81" spans="1:29" s="2" customFormat="1" ht="11.25" x14ac:dyDescent="0.2">
      <c r="A81" s="23">
        <v>3612</v>
      </c>
      <c r="B81" s="24" t="s">
        <v>245</v>
      </c>
      <c r="C81" s="22"/>
      <c r="D81" s="16"/>
      <c r="E81" s="16"/>
      <c r="F81" s="16"/>
      <c r="G81" s="16"/>
      <c r="H81" s="16"/>
      <c r="I81" s="16"/>
      <c r="J81" s="19"/>
      <c r="K81" s="16"/>
      <c r="L81" s="16"/>
      <c r="M81" s="16"/>
      <c r="N81" s="16"/>
      <c r="O81" s="16"/>
      <c r="P81" s="15"/>
      <c r="Q81" s="16"/>
      <c r="R81" s="20"/>
      <c r="S81" s="22"/>
      <c r="T81" s="16"/>
      <c r="U81" s="16"/>
      <c r="V81" s="15"/>
      <c r="W81" s="15"/>
      <c r="X81" s="15"/>
      <c r="Y81" s="15"/>
      <c r="Z81" s="15"/>
      <c r="AA81" s="15"/>
      <c r="AB81" s="16"/>
      <c r="AC81" s="19"/>
    </row>
    <row r="82" spans="1:29" s="2" customFormat="1" ht="11.25" x14ac:dyDescent="0.2">
      <c r="A82" s="26">
        <v>362</v>
      </c>
      <c r="B82" s="27" t="s">
        <v>387</v>
      </c>
      <c r="C82" s="34">
        <f>SUM(C83+C84)</f>
        <v>0</v>
      </c>
      <c r="D82" s="35">
        <f t="shared" ref="D82:AC82" si="20">SUM(D83+D84)</f>
        <v>0</v>
      </c>
      <c r="E82" s="35">
        <f t="shared" si="20"/>
        <v>0</v>
      </c>
      <c r="F82" s="35">
        <f>SUM(F83+F84)</f>
        <v>0</v>
      </c>
      <c r="G82" s="35">
        <f>SUM(G83+G84)</f>
        <v>0</v>
      </c>
      <c r="H82" s="35">
        <f t="shared" si="20"/>
        <v>0</v>
      </c>
      <c r="I82" s="35">
        <f t="shared" si="20"/>
        <v>0</v>
      </c>
      <c r="J82" s="36">
        <f t="shared" si="20"/>
        <v>0</v>
      </c>
      <c r="K82" s="35">
        <f>SUM(K83+K84)</f>
        <v>0</v>
      </c>
      <c r="L82" s="35">
        <f t="shared" si="20"/>
        <v>0</v>
      </c>
      <c r="M82" s="35">
        <f t="shared" si="20"/>
        <v>0</v>
      </c>
      <c r="N82" s="35">
        <f>SUM(N83+N84)</f>
        <v>0</v>
      </c>
      <c r="O82" s="35">
        <f>SUM(O83+O84)</f>
        <v>0</v>
      </c>
      <c r="P82" s="37">
        <f t="shared" si="20"/>
        <v>0</v>
      </c>
      <c r="Q82" s="35">
        <f t="shared" si="20"/>
        <v>0</v>
      </c>
      <c r="R82" s="38">
        <f t="shared" si="20"/>
        <v>0</v>
      </c>
      <c r="S82" s="34">
        <f t="shared" si="20"/>
        <v>0</v>
      </c>
      <c r="T82" s="35">
        <f t="shared" si="20"/>
        <v>0</v>
      </c>
      <c r="U82" s="35">
        <f>SUM(U83+U84)</f>
        <v>0</v>
      </c>
      <c r="V82" s="37">
        <f t="shared" si="20"/>
        <v>0</v>
      </c>
      <c r="W82" s="37">
        <f>SUM(W83+W84)</f>
        <v>0</v>
      </c>
      <c r="X82" s="37">
        <f>SUM(X83+X84)</f>
        <v>0</v>
      </c>
      <c r="Y82" s="37">
        <f>SUM(Y83+Y84)</f>
        <v>0</v>
      </c>
      <c r="Z82" s="37">
        <f>SUM(Z83+Z84)</f>
        <v>0</v>
      </c>
      <c r="AA82" s="37">
        <f t="shared" si="20"/>
        <v>0</v>
      </c>
      <c r="AB82" s="35">
        <f t="shared" si="20"/>
        <v>0</v>
      </c>
      <c r="AC82" s="36">
        <f t="shared" si="20"/>
        <v>0</v>
      </c>
    </row>
    <row r="83" spans="1:29" s="2" customFormat="1" ht="22.5" customHeight="1" x14ac:dyDescent="0.2">
      <c r="A83" s="23">
        <v>3621</v>
      </c>
      <c r="B83" s="24" t="s">
        <v>246</v>
      </c>
      <c r="C83" s="22"/>
      <c r="D83" s="16"/>
      <c r="E83" s="16"/>
      <c r="F83" s="16"/>
      <c r="G83" s="16"/>
      <c r="H83" s="16"/>
      <c r="I83" s="16"/>
      <c r="J83" s="19"/>
      <c r="K83" s="16"/>
      <c r="L83" s="16"/>
      <c r="M83" s="16"/>
      <c r="N83" s="16"/>
      <c r="O83" s="16"/>
      <c r="P83" s="15"/>
      <c r="Q83" s="16"/>
      <c r="R83" s="20"/>
      <c r="S83" s="22"/>
      <c r="T83" s="16"/>
      <c r="U83" s="16"/>
      <c r="V83" s="15"/>
      <c r="W83" s="15"/>
      <c r="X83" s="15"/>
      <c r="Y83" s="15"/>
      <c r="Z83" s="15"/>
      <c r="AA83" s="15"/>
      <c r="AB83" s="16"/>
      <c r="AC83" s="19"/>
    </row>
    <row r="84" spans="1:29" s="2" customFormat="1" ht="22.5" customHeight="1" x14ac:dyDescent="0.2">
      <c r="A84" s="23">
        <v>3622</v>
      </c>
      <c r="B84" s="24" t="s">
        <v>247</v>
      </c>
      <c r="C84" s="22"/>
      <c r="D84" s="16"/>
      <c r="E84" s="16"/>
      <c r="F84" s="16"/>
      <c r="G84" s="16"/>
      <c r="H84" s="16"/>
      <c r="I84" s="16"/>
      <c r="J84" s="19"/>
      <c r="K84" s="16"/>
      <c r="L84" s="16"/>
      <c r="M84" s="16"/>
      <c r="N84" s="16"/>
      <c r="O84" s="16"/>
      <c r="P84" s="15"/>
      <c r="Q84" s="16"/>
      <c r="R84" s="20"/>
      <c r="S84" s="22"/>
      <c r="T84" s="16"/>
      <c r="U84" s="16"/>
      <c r="V84" s="15"/>
      <c r="W84" s="15"/>
      <c r="X84" s="15"/>
      <c r="Y84" s="15"/>
      <c r="Z84" s="15"/>
      <c r="AA84" s="15"/>
      <c r="AB84" s="16"/>
      <c r="AC84" s="19"/>
    </row>
    <row r="85" spans="1:29" s="2" customFormat="1" ht="11.25" x14ac:dyDescent="0.2">
      <c r="A85" s="26">
        <v>363</v>
      </c>
      <c r="B85" s="27" t="s">
        <v>388</v>
      </c>
      <c r="C85" s="34">
        <f>SUM(C86+C87)</f>
        <v>0</v>
      </c>
      <c r="D85" s="35">
        <f t="shared" ref="D85:AC85" si="21">SUM(D86+D87)</f>
        <v>0</v>
      </c>
      <c r="E85" s="35">
        <f t="shared" si="21"/>
        <v>0</v>
      </c>
      <c r="F85" s="35">
        <f>SUM(F86+F87)</f>
        <v>0</v>
      </c>
      <c r="G85" s="35">
        <f>SUM(G86+G87)</f>
        <v>0</v>
      </c>
      <c r="H85" s="35">
        <f t="shared" si="21"/>
        <v>0</v>
      </c>
      <c r="I85" s="35">
        <f t="shared" si="21"/>
        <v>0</v>
      </c>
      <c r="J85" s="36">
        <f t="shared" si="21"/>
        <v>0</v>
      </c>
      <c r="K85" s="35">
        <f>SUM(K86+K87)</f>
        <v>0</v>
      </c>
      <c r="L85" s="35">
        <f t="shared" si="21"/>
        <v>0</v>
      </c>
      <c r="M85" s="35">
        <f t="shared" si="21"/>
        <v>0</v>
      </c>
      <c r="N85" s="35">
        <f>SUM(N86+N87)</f>
        <v>0</v>
      </c>
      <c r="O85" s="35">
        <f>SUM(O86+O87)</f>
        <v>0</v>
      </c>
      <c r="P85" s="37">
        <f t="shared" si="21"/>
        <v>0</v>
      </c>
      <c r="Q85" s="35">
        <f t="shared" si="21"/>
        <v>0</v>
      </c>
      <c r="R85" s="38">
        <f t="shared" si="21"/>
        <v>0</v>
      </c>
      <c r="S85" s="34">
        <f t="shared" si="21"/>
        <v>0</v>
      </c>
      <c r="T85" s="35">
        <f t="shared" si="21"/>
        <v>0</v>
      </c>
      <c r="U85" s="35">
        <f>SUM(U86+U87)</f>
        <v>0</v>
      </c>
      <c r="V85" s="37">
        <f t="shared" si="21"/>
        <v>0</v>
      </c>
      <c r="W85" s="37">
        <f>SUM(W86+W87)</f>
        <v>0</v>
      </c>
      <c r="X85" s="37">
        <f>SUM(X86+X87)</f>
        <v>0</v>
      </c>
      <c r="Y85" s="37">
        <f>SUM(Y86+Y87)</f>
        <v>0</v>
      </c>
      <c r="Z85" s="37">
        <f>SUM(Z86+Z87)</f>
        <v>0</v>
      </c>
      <c r="AA85" s="37">
        <f t="shared" si="21"/>
        <v>0</v>
      </c>
      <c r="AB85" s="35">
        <f t="shared" si="21"/>
        <v>0</v>
      </c>
      <c r="AC85" s="36">
        <f t="shared" si="21"/>
        <v>0</v>
      </c>
    </row>
    <row r="86" spans="1:29" s="2" customFormat="1" ht="11.25" x14ac:dyDescent="0.2">
      <c r="A86" s="23">
        <v>3631</v>
      </c>
      <c r="B86" s="24" t="s">
        <v>248</v>
      </c>
      <c r="C86" s="22"/>
      <c r="D86" s="16"/>
      <c r="E86" s="16"/>
      <c r="F86" s="16"/>
      <c r="G86" s="16"/>
      <c r="H86" s="16"/>
      <c r="I86" s="16"/>
      <c r="J86" s="19"/>
      <c r="K86" s="16"/>
      <c r="L86" s="16"/>
      <c r="M86" s="16"/>
      <c r="N86" s="16"/>
      <c r="O86" s="16"/>
      <c r="P86" s="15"/>
      <c r="Q86" s="16"/>
      <c r="R86" s="20"/>
      <c r="S86" s="22"/>
      <c r="T86" s="16"/>
      <c r="U86" s="16"/>
      <c r="V86" s="15"/>
      <c r="W86" s="15"/>
      <c r="X86" s="15"/>
      <c r="Y86" s="15"/>
      <c r="Z86" s="15"/>
      <c r="AA86" s="15"/>
      <c r="AB86" s="16"/>
      <c r="AC86" s="19"/>
    </row>
    <row r="87" spans="1:29" s="2" customFormat="1" ht="11.25" x14ac:dyDescent="0.2">
      <c r="A87" s="23">
        <v>3632</v>
      </c>
      <c r="B87" s="24" t="s">
        <v>249</v>
      </c>
      <c r="C87" s="22"/>
      <c r="D87" s="16"/>
      <c r="E87" s="16"/>
      <c r="F87" s="16"/>
      <c r="G87" s="16"/>
      <c r="H87" s="16"/>
      <c r="I87" s="16"/>
      <c r="J87" s="19"/>
      <c r="K87" s="16"/>
      <c r="L87" s="16"/>
      <c r="M87" s="16"/>
      <c r="N87" s="16"/>
      <c r="O87" s="16"/>
      <c r="P87" s="15"/>
      <c r="Q87" s="16"/>
      <c r="R87" s="20"/>
      <c r="S87" s="22"/>
      <c r="T87" s="16"/>
      <c r="U87" s="16"/>
      <c r="V87" s="15"/>
      <c r="W87" s="15"/>
      <c r="X87" s="15"/>
      <c r="Y87" s="15"/>
      <c r="Z87" s="15"/>
      <c r="AA87" s="15"/>
      <c r="AB87" s="16"/>
      <c r="AC87" s="19"/>
    </row>
    <row r="88" spans="1:29" s="2" customFormat="1" ht="22.5" customHeight="1" x14ac:dyDescent="0.2">
      <c r="A88" s="26" t="s">
        <v>250</v>
      </c>
      <c r="B88" s="27" t="s">
        <v>389</v>
      </c>
      <c r="C88" s="34">
        <f>SUM(C89+C90)</f>
        <v>0</v>
      </c>
      <c r="D88" s="35">
        <f t="shared" ref="D88:AC88" si="22">SUM(D89+D90)</f>
        <v>0</v>
      </c>
      <c r="E88" s="35">
        <f t="shared" si="22"/>
        <v>0</v>
      </c>
      <c r="F88" s="35">
        <f>SUM(F89+F90)</f>
        <v>0</v>
      </c>
      <c r="G88" s="35">
        <f>SUM(G89+G90)</f>
        <v>0</v>
      </c>
      <c r="H88" s="35">
        <f t="shared" si="22"/>
        <v>0</v>
      </c>
      <c r="I88" s="35">
        <f t="shared" si="22"/>
        <v>0</v>
      </c>
      <c r="J88" s="36">
        <f t="shared" si="22"/>
        <v>0</v>
      </c>
      <c r="K88" s="35">
        <f>SUM(K89+K90)</f>
        <v>0</v>
      </c>
      <c r="L88" s="35">
        <f t="shared" si="22"/>
        <v>0</v>
      </c>
      <c r="M88" s="35">
        <f t="shared" si="22"/>
        <v>0</v>
      </c>
      <c r="N88" s="35">
        <f>SUM(N89+N90)</f>
        <v>0</v>
      </c>
      <c r="O88" s="35">
        <f>SUM(O89+O90)</f>
        <v>0</v>
      </c>
      <c r="P88" s="37">
        <f t="shared" si="22"/>
        <v>0</v>
      </c>
      <c r="Q88" s="35">
        <f t="shared" si="22"/>
        <v>0</v>
      </c>
      <c r="R88" s="38">
        <f t="shared" si="22"/>
        <v>0</v>
      </c>
      <c r="S88" s="34">
        <f t="shared" si="22"/>
        <v>0</v>
      </c>
      <c r="T88" s="35">
        <f t="shared" si="22"/>
        <v>0</v>
      </c>
      <c r="U88" s="35">
        <f>SUM(U89+U90)</f>
        <v>0</v>
      </c>
      <c r="V88" s="37">
        <f t="shared" si="22"/>
        <v>0</v>
      </c>
      <c r="W88" s="37">
        <f>SUM(W89+W90)</f>
        <v>0</v>
      </c>
      <c r="X88" s="37">
        <f>SUM(X89+X90)</f>
        <v>0</v>
      </c>
      <c r="Y88" s="37">
        <f>SUM(Y89+Y90)</f>
        <v>0</v>
      </c>
      <c r="Z88" s="37">
        <f>SUM(Z89+Z90)</f>
        <v>0</v>
      </c>
      <c r="AA88" s="37">
        <f t="shared" si="22"/>
        <v>0</v>
      </c>
      <c r="AB88" s="35">
        <f t="shared" si="22"/>
        <v>0</v>
      </c>
      <c r="AC88" s="36">
        <f t="shared" si="22"/>
        <v>0</v>
      </c>
    </row>
    <row r="89" spans="1:29" s="2" customFormat="1" ht="11.25" x14ac:dyDescent="0.2">
      <c r="A89" s="23" t="s">
        <v>251</v>
      </c>
      <c r="B89" s="24" t="s">
        <v>252</v>
      </c>
      <c r="C89" s="22"/>
      <c r="D89" s="16"/>
      <c r="E89" s="16"/>
      <c r="F89" s="16"/>
      <c r="G89" s="16"/>
      <c r="H89" s="16"/>
      <c r="I89" s="16"/>
      <c r="J89" s="19"/>
      <c r="K89" s="16"/>
      <c r="L89" s="16"/>
      <c r="M89" s="16"/>
      <c r="N89" s="16"/>
      <c r="O89" s="16"/>
      <c r="P89" s="15"/>
      <c r="Q89" s="16"/>
      <c r="R89" s="20"/>
      <c r="S89" s="22"/>
      <c r="T89" s="16"/>
      <c r="U89" s="16"/>
      <c r="V89" s="15"/>
      <c r="W89" s="15"/>
      <c r="X89" s="15"/>
      <c r="Y89" s="15"/>
      <c r="Z89" s="15"/>
      <c r="AA89" s="15"/>
      <c r="AB89" s="16"/>
      <c r="AC89" s="19"/>
    </row>
    <row r="90" spans="1:29" s="2" customFormat="1" ht="11.25" x14ac:dyDescent="0.2">
      <c r="A90" s="23" t="s">
        <v>253</v>
      </c>
      <c r="B90" s="24" t="s">
        <v>254</v>
      </c>
      <c r="C90" s="22"/>
      <c r="D90" s="16"/>
      <c r="E90" s="16"/>
      <c r="F90" s="16"/>
      <c r="G90" s="16"/>
      <c r="H90" s="16"/>
      <c r="I90" s="16"/>
      <c r="J90" s="19"/>
      <c r="K90" s="16"/>
      <c r="L90" s="16"/>
      <c r="M90" s="16"/>
      <c r="N90" s="16"/>
      <c r="O90" s="16"/>
      <c r="P90" s="15"/>
      <c r="Q90" s="16"/>
      <c r="R90" s="20"/>
      <c r="S90" s="22"/>
      <c r="T90" s="16"/>
      <c r="U90" s="16"/>
      <c r="V90" s="15"/>
      <c r="W90" s="15"/>
      <c r="X90" s="15"/>
      <c r="Y90" s="15"/>
      <c r="Z90" s="15"/>
      <c r="AA90" s="15"/>
      <c r="AB90" s="16"/>
      <c r="AC90" s="19"/>
    </row>
    <row r="91" spans="1:29" s="2" customFormat="1" ht="22.5" customHeight="1" x14ac:dyDescent="0.2">
      <c r="A91" s="26" t="s">
        <v>255</v>
      </c>
      <c r="B91" s="27" t="s">
        <v>390</v>
      </c>
      <c r="C91" s="34">
        <f t="shared" ref="C91:AC91" si="23">C92</f>
        <v>0</v>
      </c>
      <c r="D91" s="35">
        <f t="shared" si="23"/>
        <v>0</v>
      </c>
      <c r="E91" s="35">
        <f t="shared" si="23"/>
        <v>0</v>
      </c>
      <c r="F91" s="35">
        <f t="shared" si="23"/>
        <v>0</v>
      </c>
      <c r="G91" s="35">
        <f t="shared" si="23"/>
        <v>0</v>
      </c>
      <c r="H91" s="35">
        <f t="shared" si="23"/>
        <v>0</v>
      </c>
      <c r="I91" s="35">
        <f t="shared" si="23"/>
        <v>0</v>
      </c>
      <c r="J91" s="36">
        <f t="shared" si="23"/>
        <v>0</v>
      </c>
      <c r="K91" s="35">
        <f t="shared" si="23"/>
        <v>0</v>
      </c>
      <c r="L91" s="35">
        <f t="shared" si="23"/>
        <v>0</v>
      </c>
      <c r="M91" s="35">
        <f t="shared" si="23"/>
        <v>0</v>
      </c>
      <c r="N91" s="35">
        <f t="shared" si="23"/>
        <v>0</v>
      </c>
      <c r="O91" s="35">
        <f t="shared" si="23"/>
        <v>0</v>
      </c>
      <c r="P91" s="37">
        <f t="shared" si="23"/>
        <v>0</v>
      </c>
      <c r="Q91" s="35">
        <f t="shared" si="23"/>
        <v>0</v>
      </c>
      <c r="R91" s="38">
        <f t="shared" si="23"/>
        <v>0</v>
      </c>
      <c r="S91" s="34">
        <f t="shared" si="23"/>
        <v>0</v>
      </c>
      <c r="T91" s="35">
        <f t="shared" si="23"/>
        <v>0</v>
      </c>
      <c r="U91" s="35">
        <f t="shared" si="23"/>
        <v>0</v>
      </c>
      <c r="V91" s="37">
        <f t="shared" si="23"/>
        <v>0</v>
      </c>
      <c r="W91" s="37">
        <f t="shared" si="23"/>
        <v>0</v>
      </c>
      <c r="X91" s="37">
        <f t="shared" si="23"/>
        <v>0</v>
      </c>
      <c r="Y91" s="37">
        <f t="shared" si="23"/>
        <v>0</v>
      </c>
      <c r="Z91" s="37">
        <f t="shared" si="23"/>
        <v>0</v>
      </c>
      <c r="AA91" s="37">
        <f t="shared" si="23"/>
        <v>0</v>
      </c>
      <c r="AB91" s="35">
        <f t="shared" si="23"/>
        <v>0</v>
      </c>
      <c r="AC91" s="36">
        <f t="shared" si="23"/>
        <v>0</v>
      </c>
    </row>
    <row r="92" spans="1:29" s="2" customFormat="1" ht="22.5" customHeight="1" x14ac:dyDescent="0.2">
      <c r="A92" s="23" t="s">
        <v>256</v>
      </c>
      <c r="B92" s="24" t="s">
        <v>257</v>
      </c>
      <c r="C92" s="22"/>
      <c r="D92" s="16"/>
      <c r="E92" s="16"/>
      <c r="F92" s="16"/>
      <c r="G92" s="16"/>
      <c r="H92" s="16"/>
      <c r="I92" s="16"/>
      <c r="J92" s="19"/>
      <c r="K92" s="16"/>
      <c r="L92" s="16"/>
      <c r="M92" s="16"/>
      <c r="N92" s="16"/>
      <c r="O92" s="16"/>
      <c r="P92" s="15"/>
      <c r="Q92" s="16"/>
      <c r="R92" s="20"/>
      <c r="S92" s="22"/>
      <c r="T92" s="16"/>
      <c r="U92" s="16"/>
      <c r="V92" s="15"/>
      <c r="W92" s="15"/>
      <c r="X92" s="15"/>
      <c r="Y92" s="15"/>
      <c r="Z92" s="15"/>
      <c r="AA92" s="15"/>
      <c r="AB92" s="16"/>
      <c r="AC92" s="19"/>
    </row>
    <row r="93" spans="1:29" s="2" customFormat="1" ht="11.25" x14ac:dyDescent="0.2">
      <c r="A93" s="26" t="s">
        <v>258</v>
      </c>
      <c r="B93" s="27" t="s">
        <v>391</v>
      </c>
      <c r="C93" s="34">
        <f>SUM(C94+C95)</f>
        <v>0</v>
      </c>
      <c r="D93" s="35">
        <f t="shared" ref="D93:AC93" si="24">SUM(D94+D95)</f>
        <v>0</v>
      </c>
      <c r="E93" s="35">
        <f t="shared" si="24"/>
        <v>0</v>
      </c>
      <c r="F93" s="35">
        <f>SUM(F94+F95)</f>
        <v>0</v>
      </c>
      <c r="G93" s="35">
        <f>SUM(G94+G95)</f>
        <v>0</v>
      </c>
      <c r="H93" s="35">
        <f t="shared" si="24"/>
        <v>0</v>
      </c>
      <c r="I93" s="35">
        <f t="shared" si="24"/>
        <v>0</v>
      </c>
      <c r="J93" s="36">
        <f t="shared" si="24"/>
        <v>0</v>
      </c>
      <c r="K93" s="35">
        <f>SUM(K94+K95)</f>
        <v>0</v>
      </c>
      <c r="L93" s="35">
        <f t="shared" si="24"/>
        <v>0</v>
      </c>
      <c r="M93" s="35">
        <f t="shared" si="24"/>
        <v>0</v>
      </c>
      <c r="N93" s="35">
        <f>SUM(N94+N95)</f>
        <v>0</v>
      </c>
      <c r="O93" s="35">
        <f>SUM(O94+O95)</f>
        <v>0</v>
      </c>
      <c r="P93" s="37">
        <f t="shared" si="24"/>
        <v>0</v>
      </c>
      <c r="Q93" s="35">
        <f t="shared" si="24"/>
        <v>0</v>
      </c>
      <c r="R93" s="38">
        <f t="shared" si="24"/>
        <v>0</v>
      </c>
      <c r="S93" s="34">
        <f t="shared" si="24"/>
        <v>0</v>
      </c>
      <c r="T93" s="35">
        <f t="shared" si="24"/>
        <v>0</v>
      </c>
      <c r="U93" s="35">
        <f>SUM(U94+U95)</f>
        <v>0</v>
      </c>
      <c r="V93" s="37">
        <f t="shared" si="24"/>
        <v>0</v>
      </c>
      <c r="W93" s="37">
        <f>SUM(W94+W95)</f>
        <v>0</v>
      </c>
      <c r="X93" s="37">
        <f>SUM(X94+X95)</f>
        <v>0</v>
      </c>
      <c r="Y93" s="37">
        <f>SUM(Y94+Y95)</f>
        <v>0</v>
      </c>
      <c r="Z93" s="37">
        <f>SUM(Z94+Z95)</f>
        <v>0</v>
      </c>
      <c r="AA93" s="37">
        <f t="shared" si="24"/>
        <v>0</v>
      </c>
      <c r="AB93" s="35">
        <f t="shared" si="24"/>
        <v>0</v>
      </c>
      <c r="AC93" s="36">
        <f t="shared" si="24"/>
        <v>0</v>
      </c>
    </row>
    <row r="94" spans="1:29" s="2" customFormat="1" ht="11.25" x14ac:dyDescent="0.2">
      <c r="A94" s="23" t="s">
        <v>259</v>
      </c>
      <c r="B94" s="24" t="s">
        <v>260</v>
      </c>
      <c r="C94" s="22"/>
      <c r="D94" s="16"/>
      <c r="E94" s="16"/>
      <c r="F94" s="16"/>
      <c r="G94" s="16"/>
      <c r="H94" s="16"/>
      <c r="I94" s="16"/>
      <c r="J94" s="19"/>
      <c r="K94" s="16"/>
      <c r="L94" s="16"/>
      <c r="M94" s="16"/>
      <c r="N94" s="16"/>
      <c r="O94" s="16"/>
      <c r="P94" s="15"/>
      <c r="Q94" s="16"/>
      <c r="R94" s="20"/>
      <c r="S94" s="22"/>
      <c r="T94" s="16"/>
      <c r="U94" s="16"/>
      <c r="V94" s="15"/>
      <c r="W94" s="15"/>
      <c r="X94" s="15"/>
      <c r="Y94" s="15"/>
      <c r="Z94" s="15"/>
      <c r="AA94" s="15"/>
      <c r="AB94" s="16"/>
      <c r="AC94" s="19"/>
    </row>
    <row r="95" spans="1:29" s="2" customFormat="1" ht="11.25" x14ac:dyDescent="0.2">
      <c r="A95" s="23" t="s">
        <v>261</v>
      </c>
      <c r="B95" s="24" t="s">
        <v>262</v>
      </c>
      <c r="C95" s="22"/>
      <c r="D95" s="16"/>
      <c r="E95" s="16"/>
      <c r="F95" s="16"/>
      <c r="G95" s="16"/>
      <c r="H95" s="16"/>
      <c r="I95" s="16"/>
      <c r="J95" s="19"/>
      <c r="K95" s="16"/>
      <c r="L95" s="16"/>
      <c r="M95" s="16"/>
      <c r="N95" s="16"/>
      <c r="O95" s="16"/>
      <c r="P95" s="15"/>
      <c r="Q95" s="16"/>
      <c r="R95" s="20"/>
      <c r="S95" s="22"/>
      <c r="T95" s="16"/>
      <c r="U95" s="16"/>
      <c r="V95" s="15"/>
      <c r="W95" s="15"/>
      <c r="X95" s="15"/>
      <c r="Y95" s="15"/>
      <c r="Z95" s="15"/>
      <c r="AA95" s="15"/>
      <c r="AB95" s="16"/>
      <c r="AC95" s="19"/>
    </row>
    <row r="96" spans="1:29" s="2" customFormat="1" ht="22.5" customHeight="1" x14ac:dyDescent="0.2">
      <c r="A96" s="26">
        <v>37</v>
      </c>
      <c r="B96" s="27" t="s">
        <v>392</v>
      </c>
      <c r="C96" s="34">
        <f>C97+C102</f>
        <v>0</v>
      </c>
      <c r="D96" s="35">
        <f t="shared" ref="D96:AC96" si="25">D97+D102</f>
        <v>0</v>
      </c>
      <c r="E96" s="35">
        <f t="shared" si="25"/>
        <v>260000</v>
      </c>
      <c r="F96" s="35">
        <f>F97+F102</f>
        <v>0</v>
      </c>
      <c r="G96" s="35">
        <f>G97+G102</f>
        <v>0</v>
      </c>
      <c r="H96" s="35">
        <f t="shared" si="25"/>
        <v>0</v>
      </c>
      <c r="I96" s="35">
        <f t="shared" si="25"/>
        <v>0</v>
      </c>
      <c r="J96" s="36">
        <f t="shared" si="25"/>
        <v>0</v>
      </c>
      <c r="K96" s="35">
        <f>K97+K102</f>
        <v>0</v>
      </c>
      <c r="L96" s="35">
        <f t="shared" si="25"/>
        <v>0</v>
      </c>
      <c r="M96" s="35">
        <f t="shared" si="25"/>
        <v>0</v>
      </c>
      <c r="N96" s="35">
        <f>N97+N102</f>
        <v>0</v>
      </c>
      <c r="O96" s="35">
        <f>O97+O102</f>
        <v>0</v>
      </c>
      <c r="P96" s="37">
        <f t="shared" si="25"/>
        <v>0</v>
      </c>
      <c r="Q96" s="35">
        <f t="shared" si="25"/>
        <v>0</v>
      </c>
      <c r="R96" s="38">
        <f t="shared" si="25"/>
        <v>0</v>
      </c>
      <c r="S96" s="34">
        <f t="shared" si="25"/>
        <v>0</v>
      </c>
      <c r="T96" s="35">
        <f t="shared" si="25"/>
        <v>0</v>
      </c>
      <c r="U96" s="35">
        <f>U97+U102</f>
        <v>0</v>
      </c>
      <c r="V96" s="37">
        <f t="shared" si="25"/>
        <v>0</v>
      </c>
      <c r="W96" s="37">
        <f>W97+W102</f>
        <v>777654</v>
      </c>
      <c r="X96" s="37">
        <f>X97+X102</f>
        <v>0</v>
      </c>
      <c r="Y96" s="37">
        <f>Y97+Y102</f>
        <v>0</v>
      </c>
      <c r="Z96" s="37">
        <f>Z97+Z102</f>
        <v>0</v>
      </c>
      <c r="AA96" s="37">
        <f t="shared" si="25"/>
        <v>0</v>
      </c>
      <c r="AB96" s="35">
        <f t="shared" si="25"/>
        <v>0</v>
      </c>
      <c r="AC96" s="36">
        <f t="shared" si="25"/>
        <v>0</v>
      </c>
    </row>
    <row r="97" spans="1:29" s="2" customFormat="1" ht="11.25" x14ac:dyDescent="0.2">
      <c r="A97" s="26">
        <v>371</v>
      </c>
      <c r="B97" s="27" t="s">
        <v>393</v>
      </c>
      <c r="C97" s="34">
        <f>SUM(C98+C99+C100+C101)</f>
        <v>0</v>
      </c>
      <c r="D97" s="35">
        <f t="shared" ref="D97:AC97" si="26">SUM(D98+D99+D100+D101)</f>
        <v>0</v>
      </c>
      <c r="E97" s="35">
        <f t="shared" si="26"/>
        <v>0</v>
      </c>
      <c r="F97" s="35">
        <f>SUM(F98+F99+F100+F101)</f>
        <v>0</v>
      </c>
      <c r="G97" s="35">
        <f>SUM(G98+G99+G100+G101)</f>
        <v>0</v>
      </c>
      <c r="H97" s="35">
        <f t="shared" si="26"/>
        <v>0</v>
      </c>
      <c r="I97" s="35">
        <f t="shared" si="26"/>
        <v>0</v>
      </c>
      <c r="J97" s="36">
        <f t="shared" si="26"/>
        <v>0</v>
      </c>
      <c r="K97" s="35">
        <f>SUM(K98+K99+K100+K101)</f>
        <v>0</v>
      </c>
      <c r="L97" s="35">
        <f t="shared" si="26"/>
        <v>0</v>
      </c>
      <c r="M97" s="35">
        <f t="shared" si="26"/>
        <v>0</v>
      </c>
      <c r="N97" s="35">
        <f>SUM(N98+N99+N100+N101)</f>
        <v>0</v>
      </c>
      <c r="O97" s="35">
        <f>SUM(O98+O99+O100+O101)</f>
        <v>0</v>
      </c>
      <c r="P97" s="37">
        <f t="shared" si="26"/>
        <v>0</v>
      </c>
      <c r="Q97" s="35">
        <f t="shared" si="26"/>
        <v>0</v>
      </c>
      <c r="R97" s="38">
        <f t="shared" si="26"/>
        <v>0</v>
      </c>
      <c r="S97" s="34">
        <f t="shared" si="26"/>
        <v>0</v>
      </c>
      <c r="T97" s="35">
        <f t="shared" si="26"/>
        <v>0</v>
      </c>
      <c r="U97" s="35">
        <f>SUM(U98+U99+U100+U101)</f>
        <v>0</v>
      </c>
      <c r="V97" s="37">
        <f t="shared" si="26"/>
        <v>0</v>
      </c>
      <c r="W97" s="37">
        <f>SUM(W98+W99+W100+W101)</f>
        <v>0</v>
      </c>
      <c r="X97" s="37">
        <f>SUM(X98+X99+X100+X101)</f>
        <v>0</v>
      </c>
      <c r="Y97" s="37">
        <f>SUM(Y98+Y99+Y100+Y101)</f>
        <v>0</v>
      </c>
      <c r="Z97" s="37">
        <f>SUM(Z98+Z99+Z100+Z101)</f>
        <v>0</v>
      </c>
      <c r="AA97" s="37">
        <f t="shared" si="26"/>
        <v>0</v>
      </c>
      <c r="AB97" s="35">
        <f t="shared" si="26"/>
        <v>0</v>
      </c>
      <c r="AC97" s="36">
        <f t="shared" si="26"/>
        <v>0</v>
      </c>
    </row>
    <row r="98" spans="1:29" s="2" customFormat="1" ht="22.5" customHeight="1" x14ac:dyDescent="0.2">
      <c r="A98" s="23">
        <v>3711</v>
      </c>
      <c r="B98" s="24" t="s">
        <v>263</v>
      </c>
      <c r="C98" s="22"/>
      <c r="D98" s="16"/>
      <c r="E98" s="16"/>
      <c r="F98" s="16"/>
      <c r="G98" s="16"/>
      <c r="H98" s="16"/>
      <c r="I98" s="16"/>
      <c r="J98" s="19"/>
      <c r="K98" s="16"/>
      <c r="L98" s="16"/>
      <c r="M98" s="16"/>
      <c r="N98" s="16"/>
      <c r="O98" s="16"/>
      <c r="P98" s="15"/>
      <c r="Q98" s="16"/>
      <c r="R98" s="20"/>
      <c r="S98" s="22"/>
      <c r="T98" s="16"/>
      <c r="U98" s="16"/>
      <c r="V98" s="15"/>
      <c r="W98" s="15"/>
      <c r="X98" s="15"/>
      <c r="Y98" s="15"/>
      <c r="Z98" s="15"/>
      <c r="AA98" s="15"/>
      <c r="AB98" s="16"/>
      <c r="AC98" s="19"/>
    </row>
    <row r="99" spans="1:29" s="2" customFormat="1" ht="22.5" customHeight="1" x14ac:dyDescent="0.2">
      <c r="A99" s="23">
        <v>3712</v>
      </c>
      <c r="B99" s="24" t="s">
        <v>264</v>
      </c>
      <c r="C99" s="22"/>
      <c r="D99" s="16"/>
      <c r="E99" s="16"/>
      <c r="F99" s="16"/>
      <c r="G99" s="16"/>
      <c r="H99" s="16"/>
      <c r="I99" s="16"/>
      <c r="J99" s="19"/>
      <c r="K99" s="16"/>
      <c r="L99" s="16"/>
      <c r="M99" s="16"/>
      <c r="N99" s="16"/>
      <c r="O99" s="16"/>
      <c r="P99" s="15"/>
      <c r="Q99" s="16"/>
      <c r="R99" s="20"/>
      <c r="S99" s="22"/>
      <c r="T99" s="16"/>
      <c r="U99" s="16"/>
      <c r="V99" s="15"/>
      <c r="W99" s="15"/>
      <c r="X99" s="15"/>
      <c r="Y99" s="15"/>
      <c r="Z99" s="15"/>
      <c r="AA99" s="15"/>
      <c r="AB99" s="16"/>
      <c r="AC99" s="19"/>
    </row>
    <row r="100" spans="1:29" s="3" customFormat="1" ht="22.5" customHeight="1" x14ac:dyDescent="0.2">
      <c r="A100" s="23" t="s">
        <v>265</v>
      </c>
      <c r="B100" s="24" t="s">
        <v>266</v>
      </c>
      <c r="C100" s="22"/>
      <c r="D100" s="16"/>
      <c r="E100" s="16"/>
      <c r="F100" s="16"/>
      <c r="G100" s="16"/>
      <c r="H100" s="16"/>
      <c r="I100" s="16"/>
      <c r="J100" s="19"/>
      <c r="K100" s="16"/>
      <c r="L100" s="16"/>
      <c r="M100" s="16"/>
      <c r="N100" s="16"/>
      <c r="O100" s="16"/>
      <c r="P100" s="15"/>
      <c r="Q100" s="16"/>
      <c r="R100" s="20"/>
      <c r="S100" s="22"/>
      <c r="T100" s="16"/>
      <c r="U100" s="16"/>
      <c r="V100" s="15"/>
      <c r="W100" s="15"/>
      <c r="X100" s="15"/>
      <c r="Y100" s="15"/>
      <c r="Z100" s="15"/>
      <c r="AA100" s="15"/>
      <c r="AB100" s="16"/>
      <c r="AC100" s="19"/>
    </row>
    <row r="101" spans="1:29" s="3" customFormat="1" ht="22.5" customHeight="1" x14ac:dyDescent="0.2">
      <c r="A101" s="23" t="s">
        <v>267</v>
      </c>
      <c r="B101" s="24" t="s">
        <v>268</v>
      </c>
      <c r="C101" s="22"/>
      <c r="D101" s="16"/>
      <c r="E101" s="16"/>
      <c r="F101" s="16"/>
      <c r="G101" s="16"/>
      <c r="H101" s="16"/>
      <c r="I101" s="16"/>
      <c r="J101" s="19"/>
      <c r="K101" s="16"/>
      <c r="L101" s="16"/>
      <c r="M101" s="16"/>
      <c r="N101" s="16"/>
      <c r="O101" s="16"/>
      <c r="P101" s="15"/>
      <c r="Q101" s="16"/>
      <c r="R101" s="20"/>
      <c r="S101" s="22"/>
      <c r="T101" s="16"/>
      <c r="U101" s="16"/>
      <c r="V101" s="15"/>
      <c r="W101" s="15"/>
      <c r="X101" s="15"/>
      <c r="Y101" s="15"/>
      <c r="Z101" s="15"/>
      <c r="AA101" s="15"/>
      <c r="AB101" s="16"/>
      <c r="AC101" s="19"/>
    </row>
    <row r="102" spans="1:29" s="2" customFormat="1" ht="22.5" customHeight="1" x14ac:dyDescent="0.2">
      <c r="A102" s="26">
        <v>372</v>
      </c>
      <c r="B102" s="27" t="s">
        <v>394</v>
      </c>
      <c r="C102" s="34">
        <f>SUM(C103+C104)</f>
        <v>0</v>
      </c>
      <c r="D102" s="35">
        <f t="shared" ref="D102:AC102" si="27">SUM(D103+D104)</f>
        <v>0</v>
      </c>
      <c r="E102" s="35">
        <f t="shared" si="27"/>
        <v>260000</v>
      </c>
      <c r="F102" s="35">
        <f>SUM(F103+F104)</f>
        <v>0</v>
      </c>
      <c r="G102" s="35">
        <f>SUM(G103+G104)</f>
        <v>0</v>
      </c>
      <c r="H102" s="35">
        <f t="shared" si="27"/>
        <v>0</v>
      </c>
      <c r="I102" s="35">
        <f t="shared" si="27"/>
        <v>0</v>
      </c>
      <c r="J102" s="36">
        <f t="shared" si="27"/>
        <v>0</v>
      </c>
      <c r="K102" s="35">
        <f>SUM(K103+K104)</f>
        <v>0</v>
      </c>
      <c r="L102" s="35">
        <f t="shared" si="27"/>
        <v>0</v>
      </c>
      <c r="M102" s="35">
        <f t="shared" si="27"/>
        <v>0</v>
      </c>
      <c r="N102" s="35">
        <f>SUM(N103+N104)</f>
        <v>0</v>
      </c>
      <c r="O102" s="35">
        <f>SUM(O103+O104)</f>
        <v>0</v>
      </c>
      <c r="P102" s="37">
        <f t="shared" si="27"/>
        <v>0</v>
      </c>
      <c r="Q102" s="35">
        <f t="shared" si="27"/>
        <v>0</v>
      </c>
      <c r="R102" s="38">
        <f t="shared" si="27"/>
        <v>0</v>
      </c>
      <c r="S102" s="34">
        <f t="shared" si="27"/>
        <v>0</v>
      </c>
      <c r="T102" s="35">
        <f t="shared" si="27"/>
        <v>0</v>
      </c>
      <c r="U102" s="35">
        <f>SUM(U103+U104)</f>
        <v>0</v>
      </c>
      <c r="V102" s="37">
        <f t="shared" si="27"/>
        <v>0</v>
      </c>
      <c r="W102" s="37">
        <f>SUM(W103+W104)</f>
        <v>777654</v>
      </c>
      <c r="X102" s="37">
        <f>SUM(X103+X104)</f>
        <v>0</v>
      </c>
      <c r="Y102" s="37">
        <f>SUM(Y103+Y104)</f>
        <v>0</v>
      </c>
      <c r="Z102" s="37">
        <f>SUM(Z103+Z104)</f>
        <v>0</v>
      </c>
      <c r="AA102" s="37">
        <f t="shared" si="27"/>
        <v>0</v>
      </c>
      <c r="AB102" s="35">
        <f t="shared" si="27"/>
        <v>0</v>
      </c>
      <c r="AC102" s="36">
        <f t="shared" si="27"/>
        <v>0</v>
      </c>
    </row>
    <row r="103" spans="1:29" s="2" customFormat="1" ht="11.25" x14ac:dyDescent="0.2">
      <c r="A103" s="23">
        <v>3721</v>
      </c>
      <c r="B103" s="24" t="s">
        <v>269</v>
      </c>
      <c r="C103" s="22"/>
      <c r="D103" s="16"/>
      <c r="E103" s="16">
        <v>260000</v>
      </c>
      <c r="F103" s="16"/>
      <c r="G103" s="16"/>
      <c r="H103" s="16"/>
      <c r="I103" s="16"/>
      <c r="J103" s="19"/>
      <c r="K103" s="16"/>
      <c r="L103" s="16"/>
      <c r="M103" s="16"/>
      <c r="N103" s="16"/>
      <c r="O103" s="16"/>
      <c r="P103" s="15"/>
      <c r="Q103" s="16"/>
      <c r="R103" s="20"/>
      <c r="S103" s="22"/>
      <c r="T103" s="16"/>
      <c r="U103" s="16"/>
      <c r="V103" s="15"/>
      <c r="W103" s="15">
        <v>777654</v>
      </c>
      <c r="X103" s="15"/>
      <c r="Y103" s="15"/>
      <c r="Z103" s="15"/>
      <c r="AA103" s="15"/>
      <c r="AB103" s="16"/>
      <c r="AC103" s="19"/>
    </row>
    <row r="104" spans="1:29" s="2" customFormat="1" ht="11.25" x14ac:dyDescent="0.2">
      <c r="A104" s="23">
        <v>3722</v>
      </c>
      <c r="B104" s="24" t="s">
        <v>270</v>
      </c>
      <c r="C104" s="22"/>
      <c r="D104" s="16"/>
      <c r="E104" s="16"/>
      <c r="F104" s="16"/>
      <c r="G104" s="16"/>
      <c r="H104" s="16"/>
      <c r="I104" s="16"/>
      <c r="J104" s="19"/>
      <c r="K104" s="16"/>
      <c r="L104" s="16"/>
      <c r="M104" s="16"/>
      <c r="N104" s="16"/>
      <c r="O104" s="16"/>
      <c r="P104" s="15"/>
      <c r="Q104" s="16"/>
      <c r="R104" s="20"/>
      <c r="S104" s="22"/>
      <c r="T104" s="16"/>
      <c r="U104" s="16"/>
      <c r="V104" s="15"/>
      <c r="W104" s="15"/>
      <c r="X104" s="15"/>
      <c r="Y104" s="15"/>
      <c r="Z104" s="15"/>
      <c r="AA104" s="15"/>
      <c r="AB104" s="16"/>
      <c r="AC104" s="19"/>
    </row>
    <row r="105" spans="1:29" s="2" customFormat="1" ht="11.25" x14ac:dyDescent="0.2">
      <c r="A105" s="26">
        <v>38</v>
      </c>
      <c r="B105" s="27" t="s">
        <v>395</v>
      </c>
      <c r="C105" s="34">
        <f>C106+C109+C112+C118+C121</f>
        <v>0</v>
      </c>
      <c r="D105" s="35">
        <f t="shared" ref="D105:AC105" si="28">D106+D109+D112+D118+D121</f>
        <v>0</v>
      </c>
      <c r="E105" s="35">
        <f t="shared" si="28"/>
        <v>0</v>
      </c>
      <c r="F105" s="35">
        <f>F106+F109+F112+F118+F121</f>
        <v>0</v>
      </c>
      <c r="G105" s="35">
        <f>G106+G109+G112+G118+G121</f>
        <v>0</v>
      </c>
      <c r="H105" s="35">
        <f t="shared" si="28"/>
        <v>0</v>
      </c>
      <c r="I105" s="35">
        <f t="shared" si="28"/>
        <v>0</v>
      </c>
      <c r="J105" s="36">
        <f t="shared" si="28"/>
        <v>0</v>
      </c>
      <c r="K105" s="35">
        <f>K106+K109+K112+K118+K121</f>
        <v>0</v>
      </c>
      <c r="L105" s="35">
        <f t="shared" si="28"/>
        <v>0</v>
      </c>
      <c r="M105" s="35">
        <f t="shared" si="28"/>
        <v>0</v>
      </c>
      <c r="N105" s="35">
        <f>N106+N109+N112+N118+N121</f>
        <v>0</v>
      </c>
      <c r="O105" s="35">
        <f>O106+O109+O112+O118+O121</f>
        <v>0</v>
      </c>
      <c r="P105" s="37">
        <f t="shared" si="28"/>
        <v>0</v>
      </c>
      <c r="Q105" s="35">
        <f t="shared" si="28"/>
        <v>0</v>
      </c>
      <c r="R105" s="38">
        <f t="shared" si="28"/>
        <v>0</v>
      </c>
      <c r="S105" s="34">
        <f t="shared" si="28"/>
        <v>0</v>
      </c>
      <c r="T105" s="35">
        <f t="shared" si="28"/>
        <v>0</v>
      </c>
      <c r="U105" s="35">
        <f>U106+U109+U112+U118+U121</f>
        <v>0</v>
      </c>
      <c r="V105" s="37">
        <f t="shared" si="28"/>
        <v>0</v>
      </c>
      <c r="W105" s="37">
        <f>W106+W109+W112+W118+W121</f>
        <v>0</v>
      </c>
      <c r="X105" s="37">
        <f>X106+X109+X112+X118+X121</f>
        <v>0</v>
      </c>
      <c r="Y105" s="37">
        <f>Y106+Y109+Y112+Y118+Y121</f>
        <v>0</v>
      </c>
      <c r="Z105" s="37">
        <f>Z106+Z109+Z112+Z118+Z121</f>
        <v>0</v>
      </c>
      <c r="AA105" s="37">
        <f t="shared" si="28"/>
        <v>0</v>
      </c>
      <c r="AB105" s="35">
        <f t="shared" si="28"/>
        <v>0</v>
      </c>
      <c r="AC105" s="36">
        <f t="shared" si="28"/>
        <v>0</v>
      </c>
    </row>
    <row r="106" spans="1:29" s="2" customFormat="1" ht="11.25" x14ac:dyDescent="0.2">
      <c r="A106" s="26">
        <v>381</v>
      </c>
      <c r="B106" s="27" t="s">
        <v>396</v>
      </c>
      <c r="C106" s="34">
        <f>SUM(C107+C108)</f>
        <v>0</v>
      </c>
      <c r="D106" s="35">
        <f t="shared" ref="D106:AC106" si="29">SUM(D107+D108)</f>
        <v>0</v>
      </c>
      <c r="E106" s="35">
        <f t="shared" si="29"/>
        <v>0</v>
      </c>
      <c r="F106" s="35">
        <f>SUM(F107+F108)</f>
        <v>0</v>
      </c>
      <c r="G106" s="35">
        <f>SUM(G107+G108)</f>
        <v>0</v>
      </c>
      <c r="H106" s="35">
        <f t="shared" si="29"/>
        <v>0</v>
      </c>
      <c r="I106" s="35">
        <f t="shared" si="29"/>
        <v>0</v>
      </c>
      <c r="J106" s="36">
        <f t="shared" si="29"/>
        <v>0</v>
      </c>
      <c r="K106" s="35">
        <f>SUM(K107+K108)</f>
        <v>0</v>
      </c>
      <c r="L106" s="35">
        <f t="shared" si="29"/>
        <v>0</v>
      </c>
      <c r="M106" s="35">
        <f t="shared" si="29"/>
        <v>0</v>
      </c>
      <c r="N106" s="35">
        <f>SUM(N107+N108)</f>
        <v>0</v>
      </c>
      <c r="O106" s="35">
        <f>SUM(O107+O108)</f>
        <v>0</v>
      </c>
      <c r="P106" s="37">
        <f t="shared" si="29"/>
        <v>0</v>
      </c>
      <c r="Q106" s="35">
        <f t="shared" si="29"/>
        <v>0</v>
      </c>
      <c r="R106" s="38">
        <f t="shared" si="29"/>
        <v>0</v>
      </c>
      <c r="S106" s="34">
        <f t="shared" si="29"/>
        <v>0</v>
      </c>
      <c r="T106" s="35">
        <f t="shared" si="29"/>
        <v>0</v>
      </c>
      <c r="U106" s="35">
        <f>SUM(U107+U108)</f>
        <v>0</v>
      </c>
      <c r="V106" s="37">
        <f t="shared" si="29"/>
        <v>0</v>
      </c>
      <c r="W106" s="37">
        <f>SUM(W107+W108)</f>
        <v>0</v>
      </c>
      <c r="X106" s="37">
        <f>SUM(X107+X108)</f>
        <v>0</v>
      </c>
      <c r="Y106" s="37">
        <f>SUM(Y107+Y108)</f>
        <v>0</v>
      </c>
      <c r="Z106" s="37">
        <f>SUM(Z107+Z108)</f>
        <v>0</v>
      </c>
      <c r="AA106" s="37">
        <f t="shared" si="29"/>
        <v>0</v>
      </c>
      <c r="AB106" s="35">
        <f t="shared" si="29"/>
        <v>0</v>
      </c>
      <c r="AC106" s="36">
        <f t="shared" si="29"/>
        <v>0</v>
      </c>
    </row>
    <row r="107" spans="1:29" s="2" customFormat="1" ht="11.25" x14ac:dyDescent="0.2">
      <c r="A107" s="23">
        <v>3811</v>
      </c>
      <c r="B107" s="24" t="s">
        <v>271</v>
      </c>
      <c r="C107" s="22"/>
      <c r="D107" s="16"/>
      <c r="E107" s="16"/>
      <c r="F107" s="16"/>
      <c r="G107" s="16"/>
      <c r="H107" s="16"/>
      <c r="I107" s="16"/>
      <c r="J107" s="19"/>
      <c r="K107" s="16"/>
      <c r="L107" s="16"/>
      <c r="M107" s="16"/>
      <c r="N107" s="16"/>
      <c r="O107" s="16"/>
      <c r="P107" s="15"/>
      <c r="Q107" s="16"/>
      <c r="R107" s="20"/>
      <c r="S107" s="22"/>
      <c r="T107" s="16"/>
      <c r="U107" s="16"/>
      <c r="V107" s="15"/>
      <c r="W107" s="15"/>
      <c r="X107" s="15"/>
      <c r="Y107" s="15"/>
      <c r="Z107" s="15"/>
      <c r="AA107" s="15"/>
      <c r="AB107" s="16"/>
      <c r="AC107" s="19"/>
    </row>
    <row r="108" spans="1:29" s="2" customFormat="1" ht="11.25" x14ac:dyDescent="0.2">
      <c r="A108" s="23">
        <v>3812</v>
      </c>
      <c r="B108" s="24" t="s">
        <v>272</v>
      </c>
      <c r="C108" s="22"/>
      <c r="D108" s="16"/>
      <c r="E108" s="16"/>
      <c r="F108" s="16"/>
      <c r="G108" s="16"/>
      <c r="H108" s="16"/>
      <c r="I108" s="16"/>
      <c r="J108" s="19"/>
      <c r="K108" s="16"/>
      <c r="L108" s="16"/>
      <c r="M108" s="16"/>
      <c r="N108" s="16"/>
      <c r="O108" s="16"/>
      <c r="P108" s="15"/>
      <c r="Q108" s="16"/>
      <c r="R108" s="20"/>
      <c r="S108" s="22"/>
      <c r="T108" s="16"/>
      <c r="U108" s="16"/>
      <c r="V108" s="15"/>
      <c r="W108" s="15"/>
      <c r="X108" s="15"/>
      <c r="Y108" s="15"/>
      <c r="Z108" s="15"/>
      <c r="AA108" s="15"/>
      <c r="AB108" s="16"/>
      <c r="AC108" s="19"/>
    </row>
    <row r="109" spans="1:29" s="2" customFormat="1" ht="11.25" x14ac:dyDescent="0.2">
      <c r="A109" s="26">
        <v>382</v>
      </c>
      <c r="B109" s="27" t="s">
        <v>397</v>
      </c>
      <c r="C109" s="34">
        <f>SUM(C110+C111)</f>
        <v>0</v>
      </c>
      <c r="D109" s="35">
        <f t="shared" ref="D109:AC109" si="30">SUM(D110+D111)</f>
        <v>0</v>
      </c>
      <c r="E109" s="35">
        <f t="shared" si="30"/>
        <v>0</v>
      </c>
      <c r="F109" s="35">
        <f>SUM(F110+F111)</f>
        <v>0</v>
      </c>
      <c r="G109" s="35">
        <f>SUM(G110+G111)</f>
        <v>0</v>
      </c>
      <c r="H109" s="35">
        <f t="shared" si="30"/>
        <v>0</v>
      </c>
      <c r="I109" s="35">
        <f t="shared" si="30"/>
        <v>0</v>
      </c>
      <c r="J109" s="36">
        <f t="shared" si="30"/>
        <v>0</v>
      </c>
      <c r="K109" s="35">
        <f>SUM(K110+K111)</f>
        <v>0</v>
      </c>
      <c r="L109" s="35">
        <f t="shared" si="30"/>
        <v>0</v>
      </c>
      <c r="M109" s="35">
        <f t="shared" si="30"/>
        <v>0</v>
      </c>
      <c r="N109" s="35">
        <f>SUM(N110+N111)</f>
        <v>0</v>
      </c>
      <c r="O109" s="35">
        <f>SUM(O110+O111)</f>
        <v>0</v>
      </c>
      <c r="P109" s="37">
        <f t="shared" si="30"/>
        <v>0</v>
      </c>
      <c r="Q109" s="35">
        <f t="shared" si="30"/>
        <v>0</v>
      </c>
      <c r="R109" s="38">
        <f t="shared" si="30"/>
        <v>0</v>
      </c>
      <c r="S109" s="34">
        <f t="shared" si="30"/>
        <v>0</v>
      </c>
      <c r="T109" s="35">
        <f t="shared" si="30"/>
        <v>0</v>
      </c>
      <c r="U109" s="35">
        <f>SUM(U110+U111)</f>
        <v>0</v>
      </c>
      <c r="V109" s="37">
        <f t="shared" si="30"/>
        <v>0</v>
      </c>
      <c r="W109" s="37">
        <f>SUM(W110+W111)</f>
        <v>0</v>
      </c>
      <c r="X109" s="37">
        <f>SUM(X110+X111)</f>
        <v>0</v>
      </c>
      <c r="Y109" s="37">
        <f>SUM(Y110+Y111)</f>
        <v>0</v>
      </c>
      <c r="Z109" s="37">
        <f>SUM(Z110+Z111)</f>
        <v>0</v>
      </c>
      <c r="AA109" s="37">
        <f t="shared" si="30"/>
        <v>0</v>
      </c>
      <c r="AB109" s="35">
        <f t="shared" si="30"/>
        <v>0</v>
      </c>
      <c r="AC109" s="36">
        <f t="shared" si="30"/>
        <v>0</v>
      </c>
    </row>
    <row r="110" spans="1:29" s="2" customFormat="1" ht="11.25" x14ac:dyDescent="0.2">
      <c r="A110" s="23">
        <v>3821</v>
      </c>
      <c r="B110" s="24" t="s">
        <v>273</v>
      </c>
      <c r="C110" s="22"/>
      <c r="D110" s="16"/>
      <c r="E110" s="16"/>
      <c r="F110" s="16"/>
      <c r="G110" s="16"/>
      <c r="H110" s="16"/>
      <c r="I110" s="16"/>
      <c r="J110" s="19"/>
      <c r="K110" s="16"/>
      <c r="L110" s="16"/>
      <c r="M110" s="16"/>
      <c r="N110" s="16"/>
      <c r="O110" s="16"/>
      <c r="P110" s="15"/>
      <c r="Q110" s="16"/>
      <c r="R110" s="20"/>
      <c r="S110" s="22"/>
      <c r="T110" s="16"/>
      <c r="U110" s="16"/>
      <c r="V110" s="15"/>
      <c r="W110" s="15"/>
      <c r="X110" s="15"/>
      <c r="Y110" s="15"/>
      <c r="Z110" s="15"/>
      <c r="AA110" s="15"/>
      <c r="AB110" s="16"/>
      <c r="AC110" s="19"/>
    </row>
    <row r="111" spans="1:29" s="2" customFormat="1" ht="11.25" x14ac:dyDescent="0.2">
      <c r="A111" s="23">
        <v>3822</v>
      </c>
      <c r="B111" s="24" t="s">
        <v>274</v>
      </c>
      <c r="C111" s="22"/>
      <c r="D111" s="16"/>
      <c r="E111" s="16"/>
      <c r="F111" s="16"/>
      <c r="G111" s="16"/>
      <c r="H111" s="16"/>
      <c r="I111" s="16"/>
      <c r="J111" s="19"/>
      <c r="K111" s="16"/>
      <c r="L111" s="16"/>
      <c r="M111" s="16"/>
      <c r="N111" s="16"/>
      <c r="O111" s="16"/>
      <c r="P111" s="15"/>
      <c r="Q111" s="16"/>
      <c r="R111" s="20"/>
      <c r="S111" s="22"/>
      <c r="T111" s="16"/>
      <c r="U111" s="16"/>
      <c r="V111" s="15"/>
      <c r="W111" s="15"/>
      <c r="X111" s="15"/>
      <c r="Y111" s="15"/>
      <c r="Z111" s="15"/>
      <c r="AA111" s="15"/>
      <c r="AB111" s="16"/>
      <c r="AC111" s="19"/>
    </row>
    <row r="112" spans="1:29" s="2" customFormat="1" ht="11.25" x14ac:dyDescent="0.2">
      <c r="A112" s="26">
        <v>383</v>
      </c>
      <c r="B112" s="27" t="s">
        <v>398</v>
      </c>
      <c r="C112" s="34">
        <f>SUM(C113+C114+C115+C116+C117)</f>
        <v>0</v>
      </c>
      <c r="D112" s="35">
        <f t="shared" ref="D112:AC112" si="31">SUM(D113+D114+D115+D116+D117)</f>
        <v>0</v>
      </c>
      <c r="E112" s="35">
        <f t="shared" si="31"/>
        <v>0</v>
      </c>
      <c r="F112" s="35">
        <f>SUM(F113+F114+F115+F116+F117)</f>
        <v>0</v>
      </c>
      <c r="G112" s="35">
        <f>SUM(G113+G114+G115+G116+G117)</f>
        <v>0</v>
      </c>
      <c r="H112" s="35">
        <f t="shared" si="31"/>
        <v>0</v>
      </c>
      <c r="I112" s="35">
        <f t="shared" si="31"/>
        <v>0</v>
      </c>
      <c r="J112" s="36">
        <f t="shared" si="31"/>
        <v>0</v>
      </c>
      <c r="K112" s="35">
        <f>SUM(K113+K114+K115+K116+K117)</f>
        <v>0</v>
      </c>
      <c r="L112" s="35">
        <f t="shared" si="31"/>
        <v>0</v>
      </c>
      <c r="M112" s="35">
        <f t="shared" si="31"/>
        <v>0</v>
      </c>
      <c r="N112" s="35">
        <f>SUM(N113+N114+N115+N116+N117)</f>
        <v>0</v>
      </c>
      <c r="O112" s="35">
        <f>SUM(O113+O114+O115+O116+O117)</f>
        <v>0</v>
      </c>
      <c r="P112" s="37">
        <f t="shared" si="31"/>
        <v>0</v>
      </c>
      <c r="Q112" s="35">
        <f t="shared" si="31"/>
        <v>0</v>
      </c>
      <c r="R112" s="38">
        <f t="shared" si="31"/>
        <v>0</v>
      </c>
      <c r="S112" s="34">
        <f t="shared" si="31"/>
        <v>0</v>
      </c>
      <c r="T112" s="35">
        <f t="shared" si="31"/>
        <v>0</v>
      </c>
      <c r="U112" s="35">
        <f>SUM(U113+U114+U115+U116+U117)</f>
        <v>0</v>
      </c>
      <c r="V112" s="37">
        <f t="shared" si="31"/>
        <v>0</v>
      </c>
      <c r="W112" s="37">
        <f>SUM(W113+W114+W115+W116+W117)</f>
        <v>0</v>
      </c>
      <c r="X112" s="37">
        <f>SUM(X113+X114+X115+X116+X117)</f>
        <v>0</v>
      </c>
      <c r="Y112" s="37">
        <f>SUM(Y113+Y114+Y115+Y116+Y117)</f>
        <v>0</v>
      </c>
      <c r="Z112" s="37">
        <f>SUM(Z113+Z114+Z115+Z116+Z117)</f>
        <v>0</v>
      </c>
      <c r="AA112" s="37">
        <f t="shared" si="31"/>
        <v>0</v>
      </c>
      <c r="AB112" s="35">
        <f t="shared" si="31"/>
        <v>0</v>
      </c>
      <c r="AC112" s="36">
        <f t="shared" si="31"/>
        <v>0</v>
      </c>
    </row>
    <row r="113" spans="1:29" s="2" customFormat="1" ht="11.25" x14ac:dyDescent="0.2">
      <c r="A113" s="23">
        <v>3831</v>
      </c>
      <c r="B113" s="24" t="s">
        <v>275</v>
      </c>
      <c r="C113" s="22"/>
      <c r="D113" s="16"/>
      <c r="E113" s="16"/>
      <c r="F113" s="16"/>
      <c r="G113" s="16"/>
      <c r="H113" s="16"/>
      <c r="I113" s="16"/>
      <c r="J113" s="19"/>
      <c r="K113" s="16"/>
      <c r="L113" s="16"/>
      <c r="M113" s="16"/>
      <c r="N113" s="16"/>
      <c r="O113" s="16"/>
      <c r="P113" s="15"/>
      <c r="Q113" s="16"/>
      <c r="R113" s="20"/>
      <c r="S113" s="22"/>
      <c r="T113" s="16"/>
      <c r="U113" s="16"/>
      <c r="V113" s="15"/>
      <c r="W113" s="15"/>
      <c r="X113" s="15"/>
      <c r="Y113" s="15"/>
      <c r="Z113" s="15"/>
      <c r="AA113" s="15"/>
      <c r="AB113" s="16"/>
      <c r="AC113" s="19"/>
    </row>
    <row r="114" spans="1:29" s="2" customFormat="1" ht="11.25" x14ac:dyDescent="0.2">
      <c r="A114" s="23">
        <v>3832</v>
      </c>
      <c r="B114" s="24" t="s">
        <v>276</v>
      </c>
      <c r="C114" s="22"/>
      <c r="D114" s="16"/>
      <c r="E114" s="16"/>
      <c r="F114" s="16"/>
      <c r="G114" s="16"/>
      <c r="H114" s="16"/>
      <c r="I114" s="16"/>
      <c r="J114" s="19"/>
      <c r="K114" s="16"/>
      <c r="L114" s="16"/>
      <c r="M114" s="16"/>
      <c r="N114" s="16"/>
      <c r="O114" s="16"/>
      <c r="P114" s="15"/>
      <c r="Q114" s="16"/>
      <c r="R114" s="20"/>
      <c r="S114" s="22"/>
      <c r="T114" s="16"/>
      <c r="U114" s="16"/>
      <c r="V114" s="15"/>
      <c r="W114" s="15"/>
      <c r="X114" s="15"/>
      <c r="Y114" s="15"/>
      <c r="Z114" s="15"/>
      <c r="AA114" s="15"/>
      <c r="AB114" s="16"/>
      <c r="AC114" s="19"/>
    </row>
    <row r="115" spans="1:29" s="2" customFormat="1" ht="11.25" x14ac:dyDescent="0.2">
      <c r="A115" s="23">
        <v>3833</v>
      </c>
      <c r="B115" s="24" t="s">
        <v>277</v>
      </c>
      <c r="C115" s="22"/>
      <c r="D115" s="16"/>
      <c r="E115" s="16"/>
      <c r="F115" s="16"/>
      <c r="G115" s="16"/>
      <c r="H115" s="16"/>
      <c r="I115" s="16"/>
      <c r="J115" s="19"/>
      <c r="K115" s="16"/>
      <c r="L115" s="16"/>
      <c r="M115" s="16"/>
      <c r="N115" s="16"/>
      <c r="O115" s="16"/>
      <c r="P115" s="15"/>
      <c r="Q115" s="16"/>
      <c r="R115" s="20"/>
      <c r="S115" s="22"/>
      <c r="T115" s="16"/>
      <c r="U115" s="16"/>
      <c r="V115" s="15"/>
      <c r="W115" s="15"/>
      <c r="X115" s="15"/>
      <c r="Y115" s="15"/>
      <c r="Z115" s="15"/>
      <c r="AA115" s="15"/>
      <c r="AB115" s="16"/>
      <c r="AC115" s="19"/>
    </row>
    <row r="116" spans="1:29" s="2" customFormat="1" ht="11.25" x14ac:dyDescent="0.2">
      <c r="A116" s="23">
        <v>3834</v>
      </c>
      <c r="B116" s="24" t="s">
        <v>278</v>
      </c>
      <c r="C116" s="22"/>
      <c r="D116" s="16"/>
      <c r="E116" s="16"/>
      <c r="F116" s="16"/>
      <c r="G116" s="16"/>
      <c r="H116" s="16"/>
      <c r="I116" s="16"/>
      <c r="J116" s="19"/>
      <c r="K116" s="16"/>
      <c r="L116" s="16"/>
      <c r="M116" s="16"/>
      <c r="N116" s="16"/>
      <c r="O116" s="16"/>
      <c r="P116" s="15"/>
      <c r="Q116" s="16"/>
      <c r="R116" s="20"/>
      <c r="S116" s="22"/>
      <c r="T116" s="16"/>
      <c r="U116" s="16"/>
      <c r="V116" s="15"/>
      <c r="W116" s="15"/>
      <c r="X116" s="15"/>
      <c r="Y116" s="15"/>
      <c r="Z116" s="15"/>
      <c r="AA116" s="15"/>
      <c r="AB116" s="16"/>
      <c r="AC116" s="19"/>
    </row>
    <row r="117" spans="1:29" s="3" customFormat="1" ht="11.25" x14ac:dyDescent="0.2">
      <c r="A117" s="23" t="s">
        <v>279</v>
      </c>
      <c r="B117" s="24" t="s">
        <v>135</v>
      </c>
      <c r="C117" s="22"/>
      <c r="D117" s="16"/>
      <c r="E117" s="16"/>
      <c r="F117" s="16"/>
      <c r="G117" s="16"/>
      <c r="H117" s="16"/>
      <c r="I117" s="16"/>
      <c r="J117" s="19"/>
      <c r="K117" s="16"/>
      <c r="L117" s="16"/>
      <c r="M117" s="16"/>
      <c r="N117" s="16"/>
      <c r="O117" s="16"/>
      <c r="P117" s="15"/>
      <c r="Q117" s="16"/>
      <c r="R117" s="20"/>
      <c r="S117" s="22"/>
      <c r="T117" s="16"/>
      <c r="U117" s="16"/>
      <c r="V117" s="15"/>
      <c r="W117" s="15"/>
      <c r="X117" s="15"/>
      <c r="Y117" s="15"/>
      <c r="Z117" s="15"/>
      <c r="AA117" s="15"/>
      <c r="AB117" s="16"/>
      <c r="AC117" s="19"/>
    </row>
    <row r="118" spans="1:29" s="3" customFormat="1" ht="11.25" x14ac:dyDescent="0.2">
      <c r="A118" s="26" t="s">
        <v>280</v>
      </c>
      <c r="B118" s="27" t="s">
        <v>399</v>
      </c>
      <c r="C118" s="34">
        <f>SUM(C119+C120)</f>
        <v>0</v>
      </c>
      <c r="D118" s="35">
        <f t="shared" ref="D118:AC118" si="32">SUM(D119+D120)</f>
        <v>0</v>
      </c>
      <c r="E118" s="35">
        <f t="shared" si="32"/>
        <v>0</v>
      </c>
      <c r="F118" s="35">
        <f>SUM(F119+F120)</f>
        <v>0</v>
      </c>
      <c r="G118" s="35">
        <f>SUM(G119+G120)</f>
        <v>0</v>
      </c>
      <c r="H118" s="35">
        <f t="shared" si="32"/>
        <v>0</v>
      </c>
      <c r="I118" s="35">
        <f t="shared" si="32"/>
        <v>0</v>
      </c>
      <c r="J118" s="36">
        <f t="shared" si="32"/>
        <v>0</v>
      </c>
      <c r="K118" s="35">
        <f>SUM(K119+K120)</f>
        <v>0</v>
      </c>
      <c r="L118" s="35">
        <f t="shared" si="32"/>
        <v>0</v>
      </c>
      <c r="M118" s="35">
        <f t="shared" si="32"/>
        <v>0</v>
      </c>
      <c r="N118" s="35">
        <f>SUM(N119+N120)</f>
        <v>0</v>
      </c>
      <c r="O118" s="35">
        <f>SUM(O119+O120)</f>
        <v>0</v>
      </c>
      <c r="P118" s="37">
        <f t="shared" si="32"/>
        <v>0</v>
      </c>
      <c r="Q118" s="35">
        <f t="shared" si="32"/>
        <v>0</v>
      </c>
      <c r="R118" s="38">
        <f t="shared" si="32"/>
        <v>0</v>
      </c>
      <c r="S118" s="34">
        <f t="shared" si="32"/>
        <v>0</v>
      </c>
      <c r="T118" s="35">
        <f t="shared" si="32"/>
        <v>0</v>
      </c>
      <c r="U118" s="35">
        <f>SUM(U119+U120)</f>
        <v>0</v>
      </c>
      <c r="V118" s="37">
        <f t="shared" si="32"/>
        <v>0</v>
      </c>
      <c r="W118" s="37">
        <f>SUM(W119+W120)</f>
        <v>0</v>
      </c>
      <c r="X118" s="37">
        <f>SUM(X119+X120)</f>
        <v>0</v>
      </c>
      <c r="Y118" s="37">
        <f>SUM(Y119+Y120)</f>
        <v>0</v>
      </c>
      <c r="Z118" s="37">
        <f>SUM(Z119+Z120)</f>
        <v>0</v>
      </c>
      <c r="AA118" s="37">
        <f t="shared" si="32"/>
        <v>0</v>
      </c>
      <c r="AB118" s="35">
        <f t="shared" si="32"/>
        <v>0</v>
      </c>
      <c r="AC118" s="36">
        <f t="shared" si="32"/>
        <v>0</v>
      </c>
    </row>
    <row r="119" spans="1:29" s="3" customFormat="1" ht="11.25" x14ac:dyDescent="0.2">
      <c r="A119" s="23" t="s">
        <v>281</v>
      </c>
      <c r="B119" s="24" t="s">
        <v>282</v>
      </c>
      <c r="C119" s="22"/>
      <c r="D119" s="16"/>
      <c r="E119" s="16"/>
      <c r="F119" s="16"/>
      <c r="G119" s="16"/>
      <c r="H119" s="16"/>
      <c r="I119" s="16"/>
      <c r="J119" s="19"/>
      <c r="K119" s="16"/>
      <c r="L119" s="16"/>
      <c r="M119" s="16"/>
      <c r="N119" s="16"/>
      <c r="O119" s="16"/>
      <c r="P119" s="15"/>
      <c r="Q119" s="16"/>
      <c r="R119" s="20"/>
      <c r="S119" s="22"/>
      <c r="T119" s="16"/>
      <c r="U119" s="16"/>
      <c r="V119" s="15"/>
      <c r="W119" s="15"/>
      <c r="X119" s="15"/>
      <c r="Y119" s="15"/>
      <c r="Z119" s="15"/>
      <c r="AA119" s="15"/>
      <c r="AB119" s="16"/>
      <c r="AC119" s="19"/>
    </row>
    <row r="120" spans="1:29" s="3" customFormat="1" ht="22.5" customHeight="1" x14ac:dyDescent="0.2">
      <c r="A120" s="23" t="s">
        <v>283</v>
      </c>
      <c r="B120" s="24" t="s">
        <v>284</v>
      </c>
      <c r="C120" s="22"/>
      <c r="D120" s="16"/>
      <c r="E120" s="16"/>
      <c r="F120" s="16"/>
      <c r="G120" s="16"/>
      <c r="H120" s="16"/>
      <c r="I120" s="16"/>
      <c r="J120" s="19"/>
      <c r="K120" s="16"/>
      <c r="L120" s="16"/>
      <c r="M120" s="16"/>
      <c r="N120" s="16"/>
      <c r="O120" s="16"/>
      <c r="P120" s="15"/>
      <c r="Q120" s="16"/>
      <c r="R120" s="20"/>
      <c r="S120" s="22"/>
      <c r="T120" s="16"/>
      <c r="U120" s="16"/>
      <c r="V120" s="15"/>
      <c r="W120" s="15"/>
      <c r="X120" s="15"/>
      <c r="Y120" s="15"/>
      <c r="Z120" s="15"/>
      <c r="AA120" s="15"/>
      <c r="AB120" s="16"/>
      <c r="AC120" s="19"/>
    </row>
    <row r="121" spans="1:29" s="2" customFormat="1" ht="11.25" x14ac:dyDescent="0.2">
      <c r="A121" s="26">
        <v>386</v>
      </c>
      <c r="B121" s="27" t="s">
        <v>400</v>
      </c>
      <c r="C121" s="34">
        <f>SUM(C122+C123+C124)</f>
        <v>0</v>
      </c>
      <c r="D121" s="35">
        <f t="shared" ref="D121:AC121" si="33">SUM(D122+D123+D124)</f>
        <v>0</v>
      </c>
      <c r="E121" s="35">
        <f t="shared" si="33"/>
        <v>0</v>
      </c>
      <c r="F121" s="35">
        <f>SUM(F122+F123+F124)</f>
        <v>0</v>
      </c>
      <c r="G121" s="35">
        <f>SUM(G122+G123+G124)</f>
        <v>0</v>
      </c>
      <c r="H121" s="35">
        <f t="shared" si="33"/>
        <v>0</v>
      </c>
      <c r="I121" s="35">
        <f t="shared" si="33"/>
        <v>0</v>
      </c>
      <c r="J121" s="36">
        <f t="shared" si="33"/>
        <v>0</v>
      </c>
      <c r="K121" s="35">
        <f>SUM(K122+K123+K124)</f>
        <v>0</v>
      </c>
      <c r="L121" s="35">
        <f t="shared" si="33"/>
        <v>0</v>
      </c>
      <c r="M121" s="35">
        <f t="shared" si="33"/>
        <v>0</v>
      </c>
      <c r="N121" s="35">
        <f>SUM(N122+N123+N124)</f>
        <v>0</v>
      </c>
      <c r="O121" s="35">
        <f>SUM(O122+O123+O124)</f>
        <v>0</v>
      </c>
      <c r="P121" s="37">
        <f t="shared" si="33"/>
        <v>0</v>
      </c>
      <c r="Q121" s="35">
        <f t="shared" si="33"/>
        <v>0</v>
      </c>
      <c r="R121" s="38">
        <f t="shared" si="33"/>
        <v>0</v>
      </c>
      <c r="S121" s="34">
        <f t="shared" si="33"/>
        <v>0</v>
      </c>
      <c r="T121" s="35">
        <f t="shared" si="33"/>
        <v>0</v>
      </c>
      <c r="U121" s="35">
        <f>SUM(U122+U123+U124)</f>
        <v>0</v>
      </c>
      <c r="V121" s="37">
        <f t="shared" si="33"/>
        <v>0</v>
      </c>
      <c r="W121" s="37">
        <f>SUM(W122+W123+W124)</f>
        <v>0</v>
      </c>
      <c r="X121" s="37">
        <f>SUM(X122+X123+X124)</f>
        <v>0</v>
      </c>
      <c r="Y121" s="37">
        <f>SUM(Y122+Y123+Y124)</f>
        <v>0</v>
      </c>
      <c r="Z121" s="37">
        <f>SUM(Z122+Z123+Z124)</f>
        <v>0</v>
      </c>
      <c r="AA121" s="37">
        <f t="shared" si="33"/>
        <v>0</v>
      </c>
      <c r="AB121" s="35">
        <f t="shared" si="33"/>
        <v>0</v>
      </c>
      <c r="AC121" s="36">
        <f t="shared" si="33"/>
        <v>0</v>
      </c>
    </row>
    <row r="122" spans="1:29" s="2" customFormat="1" ht="22.5" customHeight="1" x14ac:dyDescent="0.2">
      <c r="A122" s="23">
        <v>3861</v>
      </c>
      <c r="B122" s="24" t="s">
        <v>285</v>
      </c>
      <c r="C122" s="22"/>
      <c r="D122" s="16"/>
      <c r="E122" s="16"/>
      <c r="F122" s="16"/>
      <c r="G122" s="16"/>
      <c r="H122" s="16"/>
      <c r="I122" s="16"/>
      <c r="J122" s="19"/>
      <c r="K122" s="16"/>
      <c r="L122" s="16"/>
      <c r="M122" s="16"/>
      <c r="N122" s="16"/>
      <c r="O122" s="16"/>
      <c r="P122" s="15"/>
      <c r="Q122" s="16"/>
      <c r="R122" s="20"/>
      <c r="S122" s="22"/>
      <c r="T122" s="16"/>
      <c r="U122" s="16"/>
      <c r="V122" s="15"/>
      <c r="W122" s="15"/>
      <c r="X122" s="15"/>
      <c r="Y122" s="15"/>
      <c r="Z122" s="15"/>
      <c r="AA122" s="15"/>
      <c r="AB122" s="16"/>
      <c r="AC122" s="19"/>
    </row>
    <row r="123" spans="1:29" s="2" customFormat="1" ht="22.5" customHeight="1" x14ac:dyDescent="0.2">
      <c r="A123" s="23">
        <v>3862</v>
      </c>
      <c r="B123" s="24" t="s">
        <v>286</v>
      </c>
      <c r="C123" s="22"/>
      <c r="D123" s="16"/>
      <c r="E123" s="16"/>
      <c r="F123" s="16"/>
      <c r="G123" s="16"/>
      <c r="H123" s="16"/>
      <c r="I123" s="16"/>
      <c r="J123" s="19"/>
      <c r="K123" s="16"/>
      <c r="L123" s="16"/>
      <c r="M123" s="16"/>
      <c r="N123" s="16"/>
      <c r="O123" s="16"/>
      <c r="P123" s="15"/>
      <c r="Q123" s="16"/>
      <c r="R123" s="20"/>
      <c r="S123" s="22"/>
      <c r="T123" s="16"/>
      <c r="U123" s="16"/>
      <c r="V123" s="15"/>
      <c r="W123" s="15"/>
      <c r="X123" s="15"/>
      <c r="Y123" s="15"/>
      <c r="Z123" s="15"/>
      <c r="AA123" s="15"/>
      <c r="AB123" s="16"/>
      <c r="AC123" s="19"/>
    </row>
    <row r="124" spans="1:29" s="2" customFormat="1" ht="11.25" x14ac:dyDescent="0.2">
      <c r="A124" s="23">
        <v>3863</v>
      </c>
      <c r="B124" s="24" t="s">
        <v>287</v>
      </c>
      <c r="C124" s="22"/>
      <c r="D124" s="16"/>
      <c r="E124" s="16"/>
      <c r="F124" s="16"/>
      <c r="G124" s="16"/>
      <c r="H124" s="16"/>
      <c r="I124" s="16"/>
      <c r="J124" s="19"/>
      <c r="K124" s="16"/>
      <c r="L124" s="16"/>
      <c r="M124" s="16"/>
      <c r="N124" s="16"/>
      <c r="O124" s="16"/>
      <c r="P124" s="15"/>
      <c r="Q124" s="16"/>
      <c r="R124" s="20"/>
      <c r="S124" s="22"/>
      <c r="T124" s="16"/>
      <c r="U124" s="16"/>
      <c r="V124" s="15"/>
      <c r="W124" s="15"/>
      <c r="X124" s="15"/>
      <c r="Y124" s="15"/>
      <c r="Z124" s="15"/>
      <c r="AA124" s="15"/>
      <c r="AB124" s="16"/>
      <c r="AC124" s="19"/>
    </row>
    <row r="125" spans="1:29" s="2" customFormat="1" ht="11.25" x14ac:dyDescent="0.2">
      <c r="A125" s="26">
        <v>4</v>
      </c>
      <c r="B125" s="27" t="s">
        <v>401</v>
      </c>
      <c r="C125" s="34">
        <f>C126+C138+C171+C175+C178</f>
        <v>0</v>
      </c>
      <c r="D125" s="35">
        <f t="shared" ref="D125:AC125" si="34">D126+D138+D171+D175+D178</f>
        <v>70000</v>
      </c>
      <c r="E125" s="35">
        <f t="shared" si="34"/>
        <v>323540</v>
      </c>
      <c r="F125" s="35">
        <f>F126+F138+F171+F175+F178</f>
        <v>0</v>
      </c>
      <c r="G125" s="35">
        <f>G126+G138+G171+G175+G178</f>
        <v>372012</v>
      </c>
      <c r="H125" s="35">
        <f t="shared" si="34"/>
        <v>0</v>
      </c>
      <c r="I125" s="35">
        <f t="shared" si="34"/>
        <v>0</v>
      </c>
      <c r="J125" s="36">
        <f t="shared" si="34"/>
        <v>0</v>
      </c>
      <c r="K125" s="35">
        <f>K126+K138+K171+K175+K178</f>
        <v>1500000</v>
      </c>
      <c r="L125" s="35">
        <f t="shared" si="34"/>
        <v>0</v>
      </c>
      <c r="M125" s="35">
        <f t="shared" si="34"/>
        <v>0</v>
      </c>
      <c r="N125" s="35">
        <f>N126+N138+N171+N175+N178</f>
        <v>0</v>
      </c>
      <c r="O125" s="35">
        <f>O126+O138+O171+O175+O178</f>
        <v>0</v>
      </c>
      <c r="P125" s="37">
        <f t="shared" si="34"/>
        <v>0</v>
      </c>
      <c r="Q125" s="35">
        <f t="shared" si="34"/>
        <v>0</v>
      </c>
      <c r="R125" s="38">
        <f t="shared" si="34"/>
        <v>0</v>
      </c>
      <c r="S125" s="34">
        <f t="shared" si="34"/>
        <v>0</v>
      </c>
      <c r="T125" s="35">
        <f t="shared" si="34"/>
        <v>0</v>
      </c>
      <c r="U125" s="35">
        <f>U126+U138+U171+U175+U178</f>
        <v>0</v>
      </c>
      <c r="V125" s="37">
        <f t="shared" si="34"/>
        <v>0</v>
      </c>
      <c r="W125" s="37">
        <f>W126+W138+W171+W175+W178</f>
        <v>0</v>
      </c>
      <c r="X125" s="37">
        <f>X126+X138+X171+X175+X178</f>
        <v>0</v>
      </c>
      <c r="Y125" s="37">
        <f>Y126+Y138+Y171+Y175+Y178</f>
        <v>0</v>
      </c>
      <c r="Z125" s="37">
        <f>Z126+Z138+Z171+Z175+Z178</f>
        <v>0</v>
      </c>
      <c r="AA125" s="37">
        <f t="shared" si="34"/>
        <v>0</v>
      </c>
      <c r="AB125" s="35">
        <f t="shared" si="34"/>
        <v>0</v>
      </c>
      <c r="AC125" s="36">
        <f t="shared" si="34"/>
        <v>0</v>
      </c>
    </row>
    <row r="126" spans="1:29" s="2" customFormat="1" ht="11.25" x14ac:dyDescent="0.2">
      <c r="A126" s="26">
        <v>41</v>
      </c>
      <c r="B126" s="27" t="s">
        <v>402</v>
      </c>
      <c r="C126" s="34">
        <f>C127+C131</f>
        <v>0</v>
      </c>
      <c r="D126" s="35">
        <f t="shared" ref="D126:AC126" si="35">D127+D131</f>
        <v>0</v>
      </c>
      <c r="E126" s="35">
        <f t="shared" si="35"/>
        <v>0</v>
      </c>
      <c r="F126" s="35">
        <f>F127+F131</f>
        <v>0</v>
      </c>
      <c r="G126" s="35">
        <f>G127+G131</f>
        <v>0</v>
      </c>
      <c r="H126" s="35">
        <f t="shared" si="35"/>
        <v>0</v>
      </c>
      <c r="I126" s="35">
        <f t="shared" si="35"/>
        <v>0</v>
      </c>
      <c r="J126" s="36">
        <f t="shared" si="35"/>
        <v>0</v>
      </c>
      <c r="K126" s="35">
        <f>K127+K131</f>
        <v>0</v>
      </c>
      <c r="L126" s="35">
        <f t="shared" si="35"/>
        <v>0</v>
      </c>
      <c r="M126" s="35">
        <f t="shared" si="35"/>
        <v>0</v>
      </c>
      <c r="N126" s="35">
        <f>N127+N131</f>
        <v>0</v>
      </c>
      <c r="O126" s="35">
        <f>O127+O131</f>
        <v>0</v>
      </c>
      <c r="P126" s="37">
        <f t="shared" si="35"/>
        <v>0</v>
      </c>
      <c r="Q126" s="35">
        <f t="shared" si="35"/>
        <v>0</v>
      </c>
      <c r="R126" s="38">
        <f t="shared" si="35"/>
        <v>0</v>
      </c>
      <c r="S126" s="34">
        <f t="shared" si="35"/>
        <v>0</v>
      </c>
      <c r="T126" s="35">
        <f t="shared" si="35"/>
        <v>0</v>
      </c>
      <c r="U126" s="35">
        <f>U127+U131</f>
        <v>0</v>
      </c>
      <c r="V126" s="37">
        <f t="shared" si="35"/>
        <v>0</v>
      </c>
      <c r="W126" s="37">
        <f>W127+W131</f>
        <v>0</v>
      </c>
      <c r="X126" s="37">
        <f>X127+X131</f>
        <v>0</v>
      </c>
      <c r="Y126" s="37">
        <f>Y127+Y131</f>
        <v>0</v>
      </c>
      <c r="Z126" s="37">
        <f>Z127+Z131</f>
        <v>0</v>
      </c>
      <c r="AA126" s="37">
        <f t="shared" si="35"/>
        <v>0</v>
      </c>
      <c r="AB126" s="35">
        <f t="shared" si="35"/>
        <v>0</v>
      </c>
      <c r="AC126" s="36">
        <f t="shared" si="35"/>
        <v>0</v>
      </c>
    </row>
    <row r="127" spans="1:29" s="2" customFormat="1" ht="11.25" x14ac:dyDescent="0.2">
      <c r="A127" s="26">
        <v>411</v>
      </c>
      <c r="B127" s="27" t="s">
        <v>403</v>
      </c>
      <c r="C127" s="34">
        <f>SUM(C128+C129+C130)</f>
        <v>0</v>
      </c>
      <c r="D127" s="35">
        <f t="shared" ref="D127:AC127" si="36">SUM(D128+D129+D130)</f>
        <v>0</v>
      </c>
      <c r="E127" s="35">
        <f t="shared" si="36"/>
        <v>0</v>
      </c>
      <c r="F127" s="35">
        <f>SUM(F128+F129+F130)</f>
        <v>0</v>
      </c>
      <c r="G127" s="35">
        <f>SUM(G128+G129+G130)</f>
        <v>0</v>
      </c>
      <c r="H127" s="35">
        <f t="shared" si="36"/>
        <v>0</v>
      </c>
      <c r="I127" s="35">
        <f t="shared" si="36"/>
        <v>0</v>
      </c>
      <c r="J127" s="36">
        <f t="shared" si="36"/>
        <v>0</v>
      </c>
      <c r="K127" s="35">
        <f>SUM(K128+K129+K130)</f>
        <v>0</v>
      </c>
      <c r="L127" s="35">
        <f t="shared" si="36"/>
        <v>0</v>
      </c>
      <c r="M127" s="35">
        <f t="shared" si="36"/>
        <v>0</v>
      </c>
      <c r="N127" s="35">
        <f>SUM(N128+N129+N130)</f>
        <v>0</v>
      </c>
      <c r="O127" s="35">
        <f>SUM(O128+O129+O130)</f>
        <v>0</v>
      </c>
      <c r="P127" s="37">
        <f t="shared" si="36"/>
        <v>0</v>
      </c>
      <c r="Q127" s="35">
        <f t="shared" si="36"/>
        <v>0</v>
      </c>
      <c r="R127" s="38">
        <f t="shared" si="36"/>
        <v>0</v>
      </c>
      <c r="S127" s="34">
        <f t="shared" si="36"/>
        <v>0</v>
      </c>
      <c r="T127" s="35">
        <f t="shared" si="36"/>
        <v>0</v>
      </c>
      <c r="U127" s="35">
        <f>SUM(U128+U129+U130)</f>
        <v>0</v>
      </c>
      <c r="V127" s="37">
        <f t="shared" si="36"/>
        <v>0</v>
      </c>
      <c r="W127" s="37">
        <f>SUM(W128+W129+W130)</f>
        <v>0</v>
      </c>
      <c r="X127" s="37">
        <f>SUM(X128+X129+X130)</f>
        <v>0</v>
      </c>
      <c r="Y127" s="37">
        <f>SUM(Y128+Y129+Y130)</f>
        <v>0</v>
      </c>
      <c r="Z127" s="37">
        <f>SUM(Z128+Z129+Z130)</f>
        <v>0</v>
      </c>
      <c r="AA127" s="37">
        <f t="shared" si="36"/>
        <v>0</v>
      </c>
      <c r="AB127" s="35">
        <f t="shared" si="36"/>
        <v>0</v>
      </c>
      <c r="AC127" s="36">
        <f t="shared" si="36"/>
        <v>0</v>
      </c>
    </row>
    <row r="128" spans="1:29" s="2" customFormat="1" ht="11.25" x14ac:dyDescent="0.2">
      <c r="A128" s="23">
        <v>4111</v>
      </c>
      <c r="B128" s="24" t="s">
        <v>137</v>
      </c>
      <c r="C128" s="22"/>
      <c r="D128" s="16"/>
      <c r="E128" s="16"/>
      <c r="F128" s="16"/>
      <c r="G128" s="16"/>
      <c r="H128" s="16"/>
      <c r="I128" s="16"/>
      <c r="J128" s="19"/>
      <c r="K128" s="16"/>
      <c r="L128" s="16"/>
      <c r="M128" s="16"/>
      <c r="N128" s="16"/>
      <c r="O128" s="16"/>
      <c r="P128" s="15"/>
      <c r="Q128" s="16"/>
      <c r="R128" s="20"/>
      <c r="S128" s="22"/>
      <c r="T128" s="16"/>
      <c r="U128" s="16"/>
      <c r="V128" s="15"/>
      <c r="W128" s="15"/>
      <c r="X128" s="15"/>
      <c r="Y128" s="15"/>
      <c r="Z128" s="15"/>
      <c r="AA128" s="15"/>
      <c r="AB128" s="16"/>
      <c r="AC128" s="19"/>
    </row>
    <row r="129" spans="1:29" s="2" customFormat="1" ht="11.25" x14ac:dyDescent="0.2">
      <c r="A129" s="23">
        <v>4112</v>
      </c>
      <c r="B129" s="24" t="s">
        <v>138</v>
      </c>
      <c r="C129" s="22"/>
      <c r="D129" s="16"/>
      <c r="E129" s="16"/>
      <c r="F129" s="16"/>
      <c r="G129" s="16"/>
      <c r="H129" s="16"/>
      <c r="I129" s="16"/>
      <c r="J129" s="19"/>
      <c r="K129" s="16"/>
      <c r="L129" s="16"/>
      <c r="M129" s="16"/>
      <c r="N129" s="16"/>
      <c r="O129" s="16"/>
      <c r="P129" s="15"/>
      <c r="Q129" s="16"/>
      <c r="R129" s="20"/>
      <c r="S129" s="22"/>
      <c r="T129" s="16"/>
      <c r="U129" s="16"/>
      <c r="V129" s="15"/>
      <c r="W129" s="15"/>
      <c r="X129" s="15"/>
      <c r="Y129" s="15"/>
      <c r="Z129" s="15"/>
      <c r="AA129" s="15"/>
      <c r="AB129" s="16"/>
      <c r="AC129" s="19"/>
    </row>
    <row r="130" spans="1:29" s="2" customFormat="1" ht="11.25" x14ac:dyDescent="0.2">
      <c r="A130" s="23">
        <v>4113</v>
      </c>
      <c r="B130" s="24" t="s">
        <v>288</v>
      </c>
      <c r="C130" s="22"/>
      <c r="D130" s="16"/>
      <c r="E130" s="16"/>
      <c r="F130" s="16"/>
      <c r="G130" s="16"/>
      <c r="H130" s="16"/>
      <c r="I130" s="16"/>
      <c r="J130" s="19"/>
      <c r="K130" s="16"/>
      <c r="L130" s="16"/>
      <c r="M130" s="16"/>
      <c r="N130" s="16"/>
      <c r="O130" s="16"/>
      <c r="P130" s="15"/>
      <c r="Q130" s="16"/>
      <c r="R130" s="20"/>
      <c r="S130" s="22"/>
      <c r="T130" s="16"/>
      <c r="U130" s="16"/>
      <c r="V130" s="15"/>
      <c r="W130" s="15"/>
      <c r="X130" s="15"/>
      <c r="Y130" s="15"/>
      <c r="Z130" s="15"/>
      <c r="AA130" s="15"/>
      <c r="AB130" s="16"/>
      <c r="AC130" s="19"/>
    </row>
    <row r="131" spans="1:29" s="2" customFormat="1" ht="11.25" x14ac:dyDescent="0.2">
      <c r="A131" s="26">
        <v>412</v>
      </c>
      <c r="B131" s="27" t="s">
        <v>404</v>
      </c>
      <c r="C131" s="34">
        <f>SUM(C132+C133+C134+C135+C136+C137)</f>
        <v>0</v>
      </c>
      <c r="D131" s="35">
        <f t="shared" ref="D131:AC131" si="37">SUM(D132+D133+D134+D135+D136+D137)</f>
        <v>0</v>
      </c>
      <c r="E131" s="35">
        <f t="shared" si="37"/>
        <v>0</v>
      </c>
      <c r="F131" s="35">
        <f>SUM(F132+F133+F134+F135+F136+F137)</f>
        <v>0</v>
      </c>
      <c r="G131" s="35">
        <f>SUM(G132+G133+G134+G135+G136+G137)</f>
        <v>0</v>
      </c>
      <c r="H131" s="35">
        <f t="shared" si="37"/>
        <v>0</v>
      </c>
      <c r="I131" s="35">
        <f t="shared" si="37"/>
        <v>0</v>
      </c>
      <c r="J131" s="36">
        <f t="shared" si="37"/>
        <v>0</v>
      </c>
      <c r="K131" s="35">
        <f>SUM(K132+K133+K134+K135+K136+K137)</f>
        <v>0</v>
      </c>
      <c r="L131" s="35">
        <f t="shared" si="37"/>
        <v>0</v>
      </c>
      <c r="M131" s="35">
        <f t="shared" si="37"/>
        <v>0</v>
      </c>
      <c r="N131" s="35">
        <f>SUM(N132+N133+N134+N135+N136+N137)</f>
        <v>0</v>
      </c>
      <c r="O131" s="35">
        <f>SUM(O132+O133+O134+O135+O136+O137)</f>
        <v>0</v>
      </c>
      <c r="P131" s="37">
        <f t="shared" si="37"/>
        <v>0</v>
      </c>
      <c r="Q131" s="35">
        <f t="shared" si="37"/>
        <v>0</v>
      </c>
      <c r="R131" s="38">
        <f t="shared" si="37"/>
        <v>0</v>
      </c>
      <c r="S131" s="34">
        <f t="shared" si="37"/>
        <v>0</v>
      </c>
      <c r="T131" s="35">
        <f t="shared" si="37"/>
        <v>0</v>
      </c>
      <c r="U131" s="35">
        <f>SUM(U132+U133+U134+U135+U136+U137)</f>
        <v>0</v>
      </c>
      <c r="V131" s="37">
        <f t="shared" si="37"/>
        <v>0</v>
      </c>
      <c r="W131" s="37">
        <f>SUM(W132+W133+W134+W135+W136+W137)</f>
        <v>0</v>
      </c>
      <c r="X131" s="37">
        <f>SUM(X132+X133+X134+X135+X136+X137)</f>
        <v>0</v>
      </c>
      <c r="Y131" s="37">
        <f>SUM(Y132+Y133+Y134+Y135+Y136+Y137)</f>
        <v>0</v>
      </c>
      <c r="Z131" s="37">
        <f>SUM(Z132+Z133+Z134+Z135+Z136+Z137)</f>
        <v>0</v>
      </c>
      <c r="AA131" s="37">
        <f t="shared" si="37"/>
        <v>0</v>
      </c>
      <c r="AB131" s="35">
        <f t="shared" si="37"/>
        <v>0</v>
      </c>
      <c r="AC131" s="36">
        <f t="shared" si="37"/>
        <v>0</v>
      </c>
    </row>
    <row r="132" spans="1:29" s="2" customFormat="1" ht="11.25" x14ac:dyDescent="0.2">
      <c r="A132" s="23">
        <v>4121</v>
      </c>
      <c r="B132" s="24" t="s">
        <v>140</v>
      </c>
      <c r="C132" s="22"/>
      <c r="D132" s="16"/>
      <c r="E132" s="16"/>
      <c r="F132" s="16"/>
      <c r="G132" s="16"/>
      <c r="H132" s="16"/>
      <c r="I132" s="16"/>
      <c r="J132" s="19"/>
      <c r="K132" s="16"/>
      <c r="L132" s="16"/>
      <c r="M132" s="16"/>
      <c r="N132" s="16"/>
      <c r="O132" s="16"/>
      <c r="P132" s="15"/>
      <c r="Q132" s="16"/>
      <c r="R132" s="20"/>
      <c r="S132" s="22"/>
      <c r="T132" s="16"/>
      <c r="U132" s="16"/>
      <c r="V132" s="15"/>
      <c r="W132" s="15"/>
      <c r="X132" s="15"/>
      <c r="Y132" s="15"/>
      <c r="Z132" s="15"/>
      <c r="AA132" s="15"/>
      <c r="AB132" s="16"/>
      <c r="AC132" s="19"/>
    </row>
    <row r="133" spans="1:29" s="2" customFormat="1" ht="11.25" x14ac:dyDescent="0.2">
      <c r="A133" s="23">
        <v>4122</v>
      </c>
      <c r="B133" s="24" t="s">
        <v>141</v>
      </c>
      <c r="C133" s="22"/>
      <c r="D133" s="16"/>
      <c r="E133" s="16"/>
      <c r="F133" s="16"/>
      <c r="G133" s="16"/>
      <c r="H133" s="16"/>
      <c r="I133" s="16"/>
      <c r="J133" s="19"/>
      <c r="K133" s="16"/>
      <c r="L133" s="16"/>
      <c r="M133" s="16"/>
      <c r="N133" s="16"/>
      <c r="O133" s="16"/>
      <c r="P133" s="15"/>
      <c r="Q133" s="16"/>
      <c r="R133" s="20"/>
      <c r="S133" s="22"/>
      <c r="T133" s="16"/>
      <c r="U133" s="16"/>
      <c r="V133" s="15"/>
      <c r="W133" s="15"/>
      <c r="X133" s="15"/>
      <c r="Y133" s="15"/>
      <c r="Z133" s="15"/>
      <c r="AA133" s="15"/>
      <c r="AB133" s="16"/>
      <c r="AC133" s="19"/>
    </row>
    <row r="134" spans="1:29" s="2" customFormat="1" ht="11.25" x14ac:dyDescent="0.2">
      <c r="A134" s="23">
        <v>4123</v>
      </c>
      <c r="B134" s="24" t="s">
        <v>142</v>
      </c>
      <c r="C134" s="22"/>
      <c r="D134" s="16"/>
      <c r="E134" s="16"/>
      <c r="F134" s="16"/>
      <c r="G134" s="16"/>
      <c r="H134" s="16"/>
      <c r="I134" s="16"/>
      <c r="J134" s="19"/>
      <c r="K134" s="16"/>
      <c r="L134" s="16"/>
      <c r="M134" s="16"/>
      <c r="N134" s="16"/>
      <c r="O134" s="16"/>
      <c r="P134" s="15"/>
      <c r="Q134" s="16"/>
      <c r="R134" s="20"/>
      <c r="S134" s="22"/>
      <c r="T134" s="16"/>
      <c r="U134" s="16"/>
      <c r="V134" s="15"/>
      <c r="W134" s="15"/>
      <c r="X134" s="15"/>
      <c r="Y134" s="15"/>
      <c r="Z134" s="15"/>
      <c r="AA134" s="15"/>
      <c r="AB134" s="16"/>
      <c r="AC134" s="19"/>
    </row>
    <row r="135" spans="1:29" s="2" customFormat="1" ht="11.25" x14ac:dyDescent="0.2">
      <c r="A135" s="23">
        <v>4124</v>
      </c>
      <c r="B135" s="24" t="s">
        <v>143</v>
      </c>
      <c r="C135" s="22"/>
      <c r="D135" s="16"/>
      <c r="E135" s="16"/>
      <c r="F135" s="16"/>
      <c r="G135" s="16"/>
      <c r="H135" s="16"/>
      <c r="I135" s="16"/>
      <c r="J135" s="19"/>
      <c r="K135" s="16"/>
      <c r="L135" s="16"/>
      <c r="M135" s="16"/>
      <c r="N135" s="16"/>
      <c r="O135" s="16"/>
      <c r="P135" s="15"/>
      <c r="Q135" s="16"/>
      <c r="R135" s="20"/>
      <c r="S135" s="22"/>
      <c r="T135" s="16"/>
      <c r="U135" s="16"/>
      <c r="V135" s="15"/>
      <c r="W135" s="15"/>
      <c r="X135" s="15"/>
      <c r="Y135" s="15"/>
      <c r="Z135" s="15"/>
      <c r="AA135" s="15"/>
      <c r="AB135" s="16"/>
      <c r="AC135" s="19"/>
    </row>
    <row r="136" spans="1:29" s="2" customFormat="1" ht="11.25" x14ac:dyDescent="0.2">
      <c r="A136" s="23">
        <v>4125</v>
      </c>
      <c r="B136" s="24" t="s">
        <v>144</v>
      </c>
      <c r="C136" s="22"/>
      <c r="D136" s="16"/>
      <c r="E136" s="16"/>
      <c r="F136" s="16"/>
      <c r="G136" s="16"/>
      <c r="H136" s="16"/>
      <c r="I136" s="16"/>
      <c r="J136" s="19"/>
      <c r="K136" s="16"/>
      <c r="L136" s="16"/>
      <c r="M136" s="16"/>
      <c r="N136" s="16"/>
      <c r="O136" s="16"/>
      <c r="P136" s="15"/>
      <c r="Q136" s="16"/>
      <c r="R136" s="20"/>
      <c r="S136" s="22"/>
      <c r="T136" s="16"/>
      <c r="U136" s="16"/>
      <c r="V136" s="15"/>
      <c r="W136" s="15"/>
      <c r="X136" s="15"/>
      <c r="Y136" s="15"/>
      <c r="Z136" s="15"/>
      <c r="AA136" s="15"/>
      <c r="AB136" s="16"/>
      <c r="AC136" s="19"/>
    </row>
    <row r="137" spans="1:29" s="2" customFormat="1" ht="11.25" x14ac:dyDescent="0.2">
      <c r="A137" s="23">
        <v>4126</v>
      </c>
      <c r="B137" s="24" t="s">
        <v>145</v>
      </c>
      <c r="C137" s="22"/>
      <c r="D137" s="16"/>
      <c r="E137" s="16"/>
      <c r="F137" s="16"/>
      <c r="G137" s="16"/>
      <c r="H137" s="16"/>
      <c r="I137" s="16"/>
      <c r="J137" s="19"/>
      <c r="K137" s="16"/>
      <c r="L137" s="16"/>
      <c r="M137" s="16"/>
      <c r="N137" s="16"/>
      <c r="O137" s="16"/>
      <c r="P137" s="15"/>
      <c r="Q137" s="16"/>
      <c r="R137" s="20"/>
      <c r="S137" s="22"/>
      <c r="T137" s="16"/>
      <c r="U137" s="16"/>
      <c r="V137" s="15"/>
      <c r="W137" s="15"/>
      <c r="X137" s="15"/>
      <c r="Y137" s="15"/>
      <c r="Z137" s="15"/>
      <c r="AA137" s="15"/>
      <c r="AB137" s="16"/>
      <c r="AC137" s="19"/>
    </row>
    <row r="138" spans="1:29" s="2" customFormat="1" ht="11.25" x14ac:dyDescent="0.2">
      <c r="A138" s="26">
        <v>42</v>
      </c>
      <c r="B138" s="27" t="s">
        <v>405</v>
      </c>
      <c r="C138" s="34">
        <f>C139+C144+C153+C158+C163+C166</f>
        <v>0</v>
      </c>
      <c r="D138" s="35">
        <f t="shared" ref="D138:AC138" si="38">D139+D144+D153+D158+D163+D166</f>
        <v>70000</v>
      </c>
      <c r="E138" s="35">
        <f t="shared" si="38"/>
        <v>323540</v>
      </c>
      <c r="F138" s="35">
        <f>F139+F144+F153+F158+F163+F166</f>
        <v>0</v>
      </c>
      <c r="G138" s="35">
        <f>G139+G144+G153+G158+G163+G166</f>
        <v>372012</v>
      </c>
      <c r="H138" s="35">
        <f t="shared" si="38"/>
        <v>0</v>
      </c>
      <c r="I138" s="35">
        <f t="shared" si="38"/>
        <v>0</v>
      </c>
      <c r="J138" s="36">
        <f t="shared" si="38"/>
        <v>0</v>
      </c>
      <c r="K138" s="35">
        <f>K139+K144+K153+K158+K163+K166</f>
        <v>1500000</v>
      </c>
      <c r="L138" s="35">
        <f t="shared" si="38"/>
        <v>0</v>
      </c>
      <c r="M138" s="35">
        <f t="shared" si="38"/>
        <v>0</v>
      </c>
      <c r="N138" s="35">
        <f>N139+N144+N153+N158+N163+N166</f>
        <v>0</v>
      </c>
      <c r="O138" s="35">
        <f>O139+O144+O153+O158+O163+O166</f>
        <v>0</v>
      </c>
      <c r="P138" s="37">
        <f t="shared" si="38"/>
        <v>0</v>
      </c>
      <c r="Q138" s="35">
        <f t="shared" si="38"/>
        <v>0</v>
      </c>
      <c r="R138" s="38">
        <f t="shared" si="38"/>
        <v>0</v>
      </c>
      <c r="S138" s="34">
        <f t="shared" si="38"/>
        <v>0</v>
      </c>
      <c r="T138" s="35">
        <f t="shared" si="38"/>
        <v>0</v>
      </c>
      <c r="U138" s="35">
        <f>U139+U144+U153+U158+U163+U166</f>
        <v>0</v>
      </c>
      <c r="V138" s="37">
        <f t="shared" si="38"/>
        <v>0</v>
      </c>
      <c r="W138" s="37">
        <f>W139+W144+W153+W158+W163+W166</f>
        <v>0</v>
      </c>
      <c r="X138" s="37">
        <f>X139+X144+X153+X158+X163+X166</f>
        <v>0</v>
      </c>
      <c r="Y138" s="37">
        <f>Y139+Y144+Y153+Y158+Y163+Y166</f>
        <v>0</v>
      </c>
      <c r="Z138" s="37">
        <f>Z139+Z144+Z153+Z158+Z163+Z166</f>
        <v>0</v>
      </c>
      <c r="AA138" s="37">
        <f t="shared" si="38"/>
        <v>0</v>
      </c>
      <c r="AB138" s="35">
        <f t="shared" si="38"/>
        <v>0</v>
      </c>
      <c r="AC138" s="36">
        <f t="shared" si="38"/>
        <v>0</v>
      </c>
    </row>
    <row r="139" spans="1:29" s="2" customFormat="1" ht="11.25" x14ac:dyDescent="0.2">
      <c r="A139" s="26">
        <v>421</v>
      </c>
      <c r="B139" s="27" t="s">
        <v>406</v>
      </c>
      <c r="C139" s="34">
        <f>SUM(C140+C141+C142+C143)</f>
        <v>0</v>
      </c>
      <c r="D139" s="35">
        <f t="shared" ref="D139:AC139" si="39">SUM(D140+D141+D142+D143)</f>
        <v>0</v>
      </c>
      <c r="E139" s="35">
        <f t="shared" si="39"/>
        <v>0</v>
      </c>
      <c r="F139" s="35">
        <f>SUM(F140+F141+F142+F143)</f>
        <v>0</v>
      </c>
      <c r="G139" s="35">
        <f>SUM(G140+G141+G142+G143)</f>
        <v>0</v>
      </c>
      <c r="H139" s="35">
        <f t="shared" si="39"/>
        <v>0</v>
      </c>
      <c r="I139" s="35">
        <f t="shared" si="39"/>
        <v>0</v>
      </c>
      <c r="J139" s="36">
        <f t="shared" si="39"/>
        <v>0</v>
      </c>
      <c r="K139" s="35">
        <f>SUM(K140+K141+K142+K143)</f>
        <v>0</v>
      </c>
      <c r="L139" s="35">
        <f t="shared" si="39"/>
        <v>0</v>
      </c>
      <c r="M139" s="35">
        <f t="shared" si="39"/>
        <v>0</v>
      </c>
      <c r="N139" s="35">
        <f>SUM(N140+N141+N142+N143)</f>
        <v>0</v>
      </c>
      <c r="O139" s="35">
        <f>SUM(O140+O141+O142+O143)</f>
        <v>0</v>
      </c>
      <c r="P139" s="37">
        <f t="shared" si="39"/>
        <v>0</v>
      </c>
      <c r="Q139" s="35">
        <f t="shared" si="39"/>
        <v>0</v>
      </c>
      <c r="R139" s="38">
        <f t="shared" si="39"/>
        <v>0</v>
      </c>
      <c r="S139" s="34">
        <f t="shared" si="39"/>
        <v>0</v>
      </c>
      <c r="T139" s="35">
        <f t="shared" si="39"/>
        <v>0</v>
      </c>
      <c r="U139" s="35">
        <f>SUM(U140+U141+U142+U143)</f>
        <v>0</v>
      </c>
      <c r="V139" s="37">
        <f t="shared" si="39"/>
        <v>0</v>
      </c>
      <c r="W139" s="37">
        <f>SUM(W140+W141+W142+W143)</f>
        <v>0</v>
      </c>
      <c r="X139" s="37">
        <f>SUM(X140+X141+X142+X143)</f>
        <v>0</v>
      </c>
      <c r="Y139" s="37">
        <f>SUM(Y140+Y141+Y142+Y143)</f>
        <v>0</v>
      </c>
      <c r="Z139" s="37">
        <f>SUM(Z140+Z141+Z142+Z143)</f>
        <v>0</v>
      </c>
      <c r="AA139" s="37">
        <f t="shared" si="39"/>
        <v>0</v>
      </c>
      <c r="AB139" s="35">
        <f t="shared" si="39"/>
        <v>0</v>
      </c>
      <c r="AC139" s="36">
        <f t="shared" si="39"/>
        <v>0</v>
      </c>
    </row>
    <row r="140" spans="1:29" s="2" customFormat="1" ht="11.25" x14ac:dyDescent="0.2">
      <c r="A140" s="23">
        <v>4211</v>
      </c>
      <c r="B140" s="24" t="s">
        <v>146</v>
      </c>
      <c r="C140" s="22"/>
      <c r="D140" s="16"/>
      <c r="E140" s="16"/>
      <c r="F140" s="16"/>
      <c r="G140" s="16"/>
      <c r="H140" s="16"/>
      <c r="I140" s="16"/>
      <c r="J140" s="19"/>
      <c r="K140" s="16"/>
      <c r="L140" s="16"/>
      <c r="M140" s="16"/>
      <c r="N140" s="16"/>
      <c r="O140" s="16"/>
      <c r="P140" s="15"/>
      <c r="Q140" s="16"/>
      <c r="R140" s="20"/>
      <c r="S140" s="22"/>
      <c r="T140" s="16"/>
      <c r="U140" s="16"/>
      <c r="V140" s="15"/>
      <c r="W140" s="15"/>
      <c r="X140" s="15"/>
      <c r="Y140" s="15"/>
      <c r="Z140" s="15"/>
      <c r="AA140" s="15"/>
      <c r="AB140" s="16"/>
      <c r="AC140" s="19"/>
    </row>
    <row r="141" spans="1:29" s="2" customFormat="1" ht="11.25" x14ac:dyDescent="0.2">
      <c r="A141" s="23">
        <v>4212</v>
      </c>
      <c r="B141" s="24" t="s">
        <v>147</v>
      </c>
      <c r="C141" s="22"/>
      <c r="D141" s="16"/>
      <c r="E141" s="16"/>
      <c r="F141" s="16"/>
      <c r="G141" s="16"/>
      <c r="H141" s="16"/>
      <c r="I141" s="16"/>
      <c r="J141" s="19"/>
      <c r="K141" s="16"/>
      <c r="L141" s="16"/>
      <c r="M141" s="16"/>
      <c r="N141" s="16"/>
      <c r="O141" s="16"/>
      <c r="P141" s="15"/>
      <c r="Q141" s="16"/>
      <c r="R141" s="20"/>
      <c r="S141" s="22"/>
      <c r="T141" s="16"/>
      <c r="U141" s="16"/>
      <c r="V141" s="15"/>
      <c r="W141" s="15"/>
      <c r="X141" s="15"/>
      <c r="Y141" s="15"/>
      <c r="Z141" s="15"/>
      <c r="AA141" s="15"/>
      <c r="AB141" s="16"/>
      <c r="AC141" s="19"/>
    </row>
    <row r="142" spans="1:29" s="2" customFormat="1" ht="11.25" x14ac:dyDescent="0.2">
      <c r="A142" s="23">
        <v>4213</v>
      </c>
      <c r="B142" s="24" t="s">
        <v>148</v>
      </c>
      <c r="C142" s="22"/>
      <c r="D142" s="16"/>
      <c r="E142" s="16"/>
      <c r="F142" s="16"/>
      <c r="G142" s="16"/>
      <c r="H142" s="16"/>
      <c r="I142" s="16"/>
      <c r="J142" s="19"/>
      <c r="K142" s="16"/>
      <c r="L142" s="16"/>
      <c r="M142" s="16"/>
      <c r="N142" s="16"/>
      <c r="O142" s="16"/>
      <c r="P142" s="15"/>
      <c r="Q142" s="16"/>
      <c r="R142" s="20"/>
      <c r="S142" s="22"/>
      <c r="T142" s="16"/>
      <c r="U142" s="16"/>
      <c r="V142" s="15"/>
      <c r="W142" s="15"/>
      <c r="X142" s="15"/>
      <c r="Y142" s="15"/>
      <c r="Z142" s="15"/>
      <c r="AA142" s="15"/>
      <c r="AB142" s="16"/>
      <c r="AC142" s="19"/>
    </row>
    <row r="143" spans="1:29" s="2" customFormat="1" ht="11.25" x14ac:dyDescent="0.2">
      <c r="A143" s="23">
        <v>4214</v>
      </c>
      <c r="B143" s="24" t="s">
        <v>149</v>
      </c>
      <c r="C143" s="22"/>
      <c r="D143" s="16"/>
      <c r="E143" s="16"/>
      <c r="F143" s="16"/>
      <c r="G143" s="16"/>
      <c r="H143" s="16"/>
      <c r="I143" s="16"/>
      <c r="J143" s="19"/>
      <c r="K143" s="16"/>
      <c r="L143" s="16"/>
      <c r="M143" s="16"/>
      <c r="N143" s="16"/>
      <c r="O143" s="16"/>
      <c r="P143" s="15"/>
      <c r="Q143" s="16"/>
      <c r="R143" s="20"/>
      <c r="S143" s="22"/>
      <c r="T143" s="16"/>
      <c r="U143" s="16"/>
      <c r="V143" s="15"/>
      <c r="W143" s="15"/>
      <c r="X143" s="15"/>
      <c r="Y143" s="15"/>
      <c r="Z143" s="15"/>
      <c r="AA143" s="15"/>
      <c r="AB143" s="16"/>
      <c r="AC143" s="19"/>
    </row>
    <row r="144" spans="1:29" s="2" customFormat="1" ht="11.25" x14ac:dyDescent="0.2">
      <c r="A144" s="26">
        <v>422</v>
      </c>
      <c r="B144" s="27" t="s">
        <v>407</v>
      </c>
      <c r="C144" s="34">
        <f>SUM(C145+C146+C147+C148+C149+C150+C151+C152)</f>
        <v>0</v>
      </c>
      <c r="D144" s="35">
        <f t="shared" ref="D144:AC144" si="40">SUM(D145+D146+D147+D148+D149+D150+D151+D152)</f>
        <v>70000</v>
      </c>
      <c r="E144" s="35">
        <f t="shared" si="40"/>
        <v>323540</v>
      </c>
      <c r="F144" s="35">
        <f>SUM(F145+F146+F147+F148+F149+F150+F151+F152)</f>
        <v>0</v>
      </c>
      <c r="G144" s="35">
        <f>SUM(G145+G146+G147+G148+G149+G150+G151+G152)</f>
        <v>372012</v>
      </c>
      <c r="H144" s="35">
        <f t="shared" si="40"/>
        <v>0</v>
      </c>
      <c r="I144" s="35">
        <f t="shared" si="40"/>
        <v>0</v>
      </c>
      <c r="J144" s="36">
        <f t="shared" si="40"/>
        <v>0</v>
      </c>
      <c r="K144" s="35">
        <f>SUM(K145+K146+K147+K148+K149+K150+K151+K152)</f>
        <v>1000000</v>
      </c>
      <c r="L144" s="35">
        <f t="shared" si="40"/>
        <v>0</v>
      </c>
      <c r="M144" s="35">
        <f t="shared" si="40"/>
        <v>0</v>
      </c>
      <c r="N144" s="35">
        <f>SUM(N145+N146+N147+N148+N149+N150+N151+N152)</f>
        <v>0</v>
      </c>
      <c r="O144" s="35">
        <f>SUM(O145+O146+O147+O148+O149+O150+O151+O152)</f>
        <v>0</v>
      </c>
      <c r="P144" s="37">
        <f t="shared" si="40"/>
        <v>0</v>
      </c>
      <c r="Q144" s="35">
        <f t="shared" si="40"/>
        <v>0</v>
      </c>
      <c r="R144" s="38">
        <f t="shared" si="40"/>
        <v>0</v>
      </c>
      <c r="S144" s="34">
        <f t="shared" si="40"/>
        <v>0</v>
      </c>
      <c r="T144" s="35">
        <f t="shared" si="40"/>
        <v>0</v>
      </c>
      <c r="U144" s="35">
        <f>SUM(U145+U146+U147+U148+U149+U150+U151+U152)</f>
        <v>0</v>
      </c>
      <c r="V144" s="37">
        <f t="shared" si="40"/>
        <v>0</v>
      </c>
      <c r="W144" s="37">
        <f>SUM(W145+W146+W147+W148+W149+W150+W151+W152)</f>
        <v>0</v>
      </c>
      <c r="X144" s="37">
        <f>SUM(X145+X146+X147+X148+X149+X150+X151+X152)</f>
        <v>0</v>
      </c>
      <c r="Y144" s="37">
        <f>SUM(Y145+Y146+Y147+Y148+Y149+Y150+Y151+Y152)</f>
        <v>0</v>
      </c>
      <c r="Z144" s="37">
        <f>SUM(Z145+Z146+Z147+Z148+Z149+Z150+Z151+Z152)</f>
        <v>0</v>
      </c>
      <c r="AA144" s="37">
        <f t="shared" si="40"/>
        <v>0</v>
      </c>
      <c r="AB144" s="35">
        <f t="shared" si="40"/>
        <v>0</v>
      </c>
      <c r="AC144" s="36">
        <f t="shared" si="40"/>
        <v>0</v>
      </c>
    </row>
    <row r="145" spans="1:29" s="2" customFormat="1" ht="11.25" x14ac:dyDescent="0.2">
      <c r="A145" s="23">
        <v>4221</v>
      </c>
      <c r="B145" s="24" t="s">
        <v>150</v>
      </c>
      <c r="C145" s="22"/>
      <c r="D145" s="16">
        <v>70000</v>
      </c>
      <c r="E145" s="16"/>
      <c r="F145" s="16"/>
      <c r="G145" s="16">
        <v>372012</v>
      </c>
      <c r="H145" s="16"/>
      <c r="I145" s="16"/>
      <c r="J145" s="19"/>
      <c r="K145" s="16">
        <v>970000</v>
      </c>
      <c r="L145" s="16"/>
      <c r="M145" s="16"/>
      <c r="N145" s="16"/>
      <c r="O145" s="16"/>
      <c r="P145" s="15"/>
      <c r="Q145" s="16"/>
      <c r="R145" s="20"/>
      <c r="S145" s="22"/>
      <c r="T145" s="16"/>
      <c r="U145" s="16"/>
      <c r="V145" s="15"/>
      <c r="W145" s="15"/>
      <c r="X145" s="15"/>
      <c r="Y145" s="15"/>
      <c r="Z145" s="15"/>
      <c r="AA145" s="15"/>
      <c r="AB145" s="16"/>
      <c r="AC145" s="19"/>
    </row>
    <row r="146" spans="1:29" s="2" customFormat="1" ht="11.25" x14ac:dyDescent="0.2">
      <c r="A146" s="23">
        <v>4222</v>
      </c>
      <c r="B146" s="24" t="s">
        <v>289</v>
      </c>
      <c r="C146" s="22"/>
      <c r="D146" s="16"/>
      <c r="E146" s="16">
        <v>137356</v>
      </c>
      <c r="F146" s="16"/>
      <c r="G146" s="16"/>
      <c r="H146" s="16"/>
      <c r="I146" s="16"/>
      <c r="J146" s="19"/>
      <c r="K146" s="16">
        <v>30000</v>
      </c>
      <c r="L146" s="16"/>
      <c r="M146" s="16"/>
      <c r="N146" s="16"/>
      <c r="O146" s="16"/>
      <c r="P146" s="15"/>
      <c r="Q146" s="16"/>
      <c r="R146" s="20"/>
      <c r="S146" s="22"/>
      <c r="T146" s="16"/>
      <c r="U146" s="16"/>
      <c r="V146" s="15"/>
      <c r="W146" s="15"/>
      <c r="X146" s="15"/>
      <c r="Y146" s="15"/>
      <c r="Z146" s="15"/>
      <c r="AA146" s="15"/>
      <c r="AB146" s="16"/>
      <c r="AC146" s="19"/>
    </row>
    <row r="147" spans="1:29" s="2" customFormat="1" ht="11.25" x14ac:dyDescent="0.2">
      <c r="A147" s="23">
        <v>4223</v>
      </c>
      <c r="B147" s="24" t="s">
        <v>152</v>
      </c>
      <c r="C147" s="22"/>
      <c r="D147" s="16"/>
      <c r="E147" s="16"/>
      <c r="F147" s="16"/>
      <c r="G147" s="16"/>
      <c r="H147" s="16"/>
      <c r="I147" s="16"/>
      <c r="J147" s="19"/>
      <c r="K147" s="16"/>
      <c r="L147" s="16"/>
      <c r="M147" s="16"/>
      <c r="N147" s="16"/>
      <c r="O147" s="16"/>
      <c r="P147" s="15"/>
      <c r="Q147" s="16"/>
      <c r="R147" s="20"/>
      <c r="S147" s="22"/>
      <c r="T147" s="16"/>
      <c r="U147" s="16"/>
      <c r="V147" s="15"/>
      <c r="W147" s="15"/>
      <c r="X147" s="15"/>
      <c r="Y147" s="15"/>
      <c r="Z147" s="15"/>
      <c r="AA147" s="15"/>
      <c r="AB147" s="16"/>
      <c r="AC147" s="19"/>
    </row>
    <row r="148" spans="1:29" s="2" customFormat="1" ht="11.25" x14ac:dyDescent="0.2">
      <c r="A148" s="23">
        <v>4224</v>
      </c>
      <c r="B148" s="24" t="s">
        <v>153</v>
      </c>
      <c r="C148" s="22"/>
      <c r="D148" s="16"/>
      <c r="E148" s="16">
        <v>170000</v>
      </c>
      <c r="F148" s="16"/>
      <c r="G148" s="16"/>
      <c r="H148" s="16"/>
      <c r="I148" s="16"/>
      <c r="J148" s="19"/>
      <c r="K148" s="16"/>
      <c r="L148" s="16"/>
      <c r="M148" s="16"/>
      <c r="N148" s="16"/>
      <c r="O148" s="16"/>
      <c r="P148" s="15"/>
      <c r="Q148" s="16"/>
      <c r="R148" s="20"/>
      <c r="S148" s="22"/>
      <c r="T148" s="16"/>
      <c r="U148" s="16"/>
      <c r="V148" s="15"/>
      <c r="W148" s="15"/>
      <c r="X148" s="15"/>
      <c r="Y148" s="15"/>
      <c r="Z148" s="15"/>
      <c r="AA148" s="15"/>
      <c r="AB148" s="16"/>
      <c r="AC148" s="19"/>
    </row>
    <row r="149" spans="1:29" s="2" customFormat="1" ht="11.25" x14ac:dyDescent="0.2">
      <c r="A149" s="23">
        <v>4225</v>
      </c>
      <c r="B149" s="24" t="s">
        <v>154</v>
      </c>
      <c r="C149" s="22"/>
      <c r="D149" s="16"/>
      <c r="E149" s="16"/>
      <c r="F149" s="16"/>
      <c r="G149" s="16"/>
      <c r="H149" s="16"/>
      <c r="I149" s="16"/>
      <c r="J149" s="19"/>
      <c r="K149" s="16"/>
      <c r="L149" s="16"/>
      <c r="M149" s="16"/>
      <c r="N149" s="16"/>
      <c r="O149" s="16"/>
      <c r="P149" s="15"/>
      <c r="Q149" s="16"/>
      <c r="R149" s="20"/>
      <c r="S149" s="22"/>
      <c r="T149" s="16"/>
      <c r="U149" s="16"/>
      <c r="V149" s="15"/>
      <c r="W149" s="15"/>
      <c r="X149" s="15"/>
      <c r="Y149" s="15"/>
      <c r="Z149" s="15"/>
      <c r="AA149" s="15"/>
      <c r="AB149" s="16"/>
      <c r="AC149" s="19"/>
    </row>
    <row r="150" spans="1:29" s="2" customFormat="1" ht="11.25" x14ac:dyDescent="0.2">
      <c r="A150" s="23">
        <v>4226</v>
      </c>
      <c r="B150" s="24" t="s">
        <v>155</v>
      </c>
      <c r="C150" s="22"/>
      <c r="D150" s="16"/>
      <c r="E150" s="16"/>
      <c r="F150" s="16"/>
      <c r="G150" s="16"/>
      <c r="H150" s="16"/>
      <c r="I150" s="16"/>
      <c r="J150" s="19"/>
      <c r="K150" s="16"/>
      <c r="L150" s="16"/>
      <c r="M150" s="16"/>
      <c r="N150" s="16"/>
      <c r="O150" s="16"/>
      <c r="P150" s="15"/>
      <c r="Q150" s="16"/>
      <c r="R150" s="20"/>
      <c r="S150" s="22"/>
      <c r="T150" s="16"/>
      <c r="U150" s="16"/>
      <c r="V150" s="15"/>
      <c r="W150" s="15"/>
      <c r="X150" s="15"/>
      <c r="Y150" s="15"/>
      <c r="Z150" s="15"/>
      <c r="AA150" s="15"/>
      <c r="AB150" s="16"/>
      <c r="AC150" s="19"/>
    </row>
    <row r="151" spans="1:29" s="2" customFormat="1" ht="11.25" x14ac:dyDescent="0.2">
      <c r="A151" s="23">
        <v>4227</v>
      </c>
      <c r="B151" s="24" t="s">
        <v>156</v>
      </c>
      <c r="C151" s="22"/>
      <c r="D151" s="16"/>
      <c r="E151" s="16">
        <v>16184</v>
      </c>
      <c r="F151" s="16"/>
      <c r="G151" s="16"/>
      <c r="H151" s="16"/>
      <c r="I151" s="16"/>
      <c r="J151" s="19"/>
      <c r="K151" s="16"/>
      <c r="L151" s="16"/>
      <c r="M151" s="16"/>
      <c r="N151" s="16"/>
      <c r="O151" s="16"/>
      <c r="P151" s="15"/>
      <c r="Q151" s="16"/>
      <c r="R151" s="20"/>
      <c r="S151" s="22"/>
      <c r="T151" s="16"/>
      <c r="U151" s="16"/>
      <c r="V151" s="15"/>
      <c r="W151" s="15"/>
      <c r="X151" s="15"/>
      <c r="Y151" s="15"/>
      <c r="Z151" s="15"/>
      <c r="AA151" s="15"/>
      <c r="AB151" s="16"/>
      <c r="AC151" s="19"/>
    </row>
    <row r="152" spans="1:29" s="3" customFormat="1" ht="11.25" x14ac:dyDescent="0.2">
      <c r="A152" s="23" t="s">
        <v>290</v>
      </c>
      <c r="B152" s="24" t="s">
        <v>158</v>
      </c>
      <c r="C152" s="22"/>
      <c r="D152" s="16"/>
      <c r="E152" s="16"/>
      <c r="F152" s="16"/>
      <c r="G152" s="16"/>
      <c r="H152" s="16"/>
      <c r="I152" s="16"/>
      <c r="J152" s="19"/>
      <c r="K152" s="16"/>
      <c r="L152" s="16"/>
      <c r="M152" s="16"/>
      <c r="N152" s="16"/>
      <c r="O152" s="16"/>
      <c r="P152" s="15"/>
      <c r="Q152" s="16"/>
      <c r="R152" s="20"/>
      <c r="S152" s="22"/>
      <c r="T152" s="16"/>
      <c r="U152" s="16"/>
      <c r="V152" s="15"/>
      <c r="W152" s="15"/>
      <c r="X152" s="15"/>
      <c r="Y152" s="15"/>
      <c r="Z152" s="15"/>
      <c r="AA152" s="15"/>
      <c r="AB152" s="16"/>
      <c r="AC152" s="19"/>
    </row>
    <row r="153" spans="1:29" s="2" customFormat="1" ht="11.25" x14ac:dyDescent="0.2">
      <c r="A153" s="26">
        <v>423</v>
      </c>
      <c r="B153" s="27" t="s">
        <v>408</v>
      </c>
      <c r="C153" s="34">
        <f>SUM(C154+C155+C156+C157)</f>
        <v>0</v>
      </c>
      <c r="D153" s="35">
        <f t="shared" ref="D153:AC153" si="41">SUM(D154+D155+D156+D157)</f>
        <v>0</v>
      </c>
      <c r="E153" s="35">
        <f t="shared" si="41"/>
        <v>0</v>
      </c>
      <c r="F153" s="35">
        <f>SUM(F154+F155+F156+F157)</f>
        <v>0</v>
      </c>
      <c r="G153" s="35">
        <f>SUM(G154+G155+G156+G157)</f>
        <v>0</v>
      </c>
      <c r="H153" s="35">
        <f t="shared" si="41"/>
        <v>0</v>
      </c>
      <c r="I153" s="35">
        <f t="shared" si="41"/>
        <v>0</v>
      </c>
      <c r="J153" s="36">
        <f t="shared" si="41"/>
        <v>0</v>
      </c>
      <c r="K153" s="35">
        <f>SUM(K154+K155+K156+K157)</f>
        <v>0</v>
      </c>
      <c r="L153" s="35">
        <f t="shared" si="41"/>
        <v>0</v>
      </c>
      <c r="M153" s="35">
        <f t="shared" si="41"/>
        <v>0</v>
      </c>
      <c r="N153" s="35">
        <f>SUM(N154+N155+N156+N157)</f>
        <v>0</v>
      </c>
      <c r="O153" s="35">
        <f>SUM(O154+O155+O156+O157)</f>
        <v>0</v>
      </c>
      <c r="P153" s="37">
        <f t="shared" si="41"/>
        <v>0</v>
      </c>
      <c r="Q153" s="35">
        <f t="shared" si="41"/>
        <v>0</v>
      </c>
      <c r="R153" s="38">
        <f t="shared" si="41"/>
        <v>0</v>
      </c>
      <c r="S153" s="34">
        <f t="shared" si="41"/>
        <v>0</v>
      </c>
      <c r="T153" s="35">
        <f t="shared" si="41"/>
        <v>0</v>
      </c>
      <c r="U153" s="35">
        <f>SUM(U154+U155+U156+U157)</f>
        <v>0</v>
      </c>
      <c r="V153" s="37">
        <f t="shared" si="41"/>
        <v>0</v>
      </c>
      <c r="W153" s="37">
        <f>SUM(W154+W155+W156+W157)</f>
        <v>0</v>
      </c>
      <c r="X153" s="37">
        <f>SUM(X154+X155+X156+X157)</f>
        <v>0</v>
      </c>
      <c r="Y153" s="37">
        <f>SUM(Y154+Y155+Y156+Y157)</f>
        <v>0</v>
      </c>
      <c r="Z153" s="37">
        <f>SUM(Z154+Z155+Z156+Z157)</f>
        <v>0</v>
      </c>
      <c r="AA153" s="37">
        <f t="shared" si="41"/>
        <v>0</v>
      </c>
      <c r="AB153" s="35">
        <f t="shared" si="41"/>
        <v>0</v>
      </c>
      <c r="AC153" s="36">
        <f t="shared" si="41"/>
        <v>0</v>
      </c>
    </row>
    <row r="154" spans="1:29" s="2" customFormat="1" ht="11.25" x14ac:dyDescent="0.2">
      <c r="A154" s="23">
        <v>4231</v>
      </c>
      <c r="B154" s="24" t="s">
        <v>159</v>
      </c>
      <c r="C154" s="22"/>
      <c r="D154" s="16"/>
      <c r="E154" s="16"/>
      <c r="F154" s="16"/>
      <c r="G154" s="16"/>
      <c r="H154" s="16"/>
      <c r="I154" s="16"/>
      <c r="J154" s="19"/>
      <c r="K154" s="16"/>
      <c r="L154" s="16"/>
      <c r="M154" s="16"/>
      <c r="N154" s="16"/>
      <c r="O154" s="16"/>
      <c r="P154" s="15"/>
      <c r="Q154" s="16"/>
      <c r="R154" s="20"/>
      <c r="S154" s="22"/>
      <c r="T154" s="16"/>
      <c r="U154" s="16"/>
      <c r="V154" s="15"/>
      <c r="W154" s="15"/>
      <c r="X154" s="15"/>
      <c r="Y154" s="15"/>
      <c r="Z154" s="15"/>
      <c r="AA154" s="15"/>
      <c r="AB154" s="16"/>
      <c r="AC154" s="19"/>
    </row>
    <row r="155" spans="1:29" s="2" customFormat="1" ht="11.25" x14ac:dyDescent="0.2">
      <c r="A155" s="23">
        <v>4232</v>
      </c>
      <c r="B155" s="24" t="s">
        <v>160</v>
      </c>
      <c r="C155" s="22"/>
      <c r="D155" s="16"/>
      <c r="E155" s="16"/>
      <c r="F155" s="16"/>
      <c r="G155" s="16"/>
      <c r="H155" s="16"/>
      <c r="I155" s="16"/>
      <c r="J155" s="19"/>
      <c r="K155" s="16"/>
      <c r="L155" s="16"/>
      <c r="M155" s="16"/>
      <c r="N155" s="16"/>
      <c r="O155" s="16"/>
      <c r="P155" s="15"/>
      <c r="Q155" s="16"/>
      <c r="R155" s="20"/>
      <c r="S155" s="22"/>
      <c r="T155" s="16"/>
      <c r="U155" s="16"/>
      <c r="V155" s="15"/>
      <c r="W155" s="15"/>
      <c r="X155" s="15"/>
      <c r="Y155" s="15"/>
      <c r="Z155" s="15"/>
      <c r="AA155" s="15"/>
      <c r="AB155" s="16"/>
      <c r="AC155" s="19"/>
    </row>
    <row r="156" spans="1:29" s="2" customFormat="1" ht="11.25" x14ac:dyDescent="0.2">
      <c r="A156" s="23">
        <v>4233</v>
      </c>
      <c r="B156" s="24" t="s">
        <v>161</v>
      </c>
      <c r="C156" s="22"/>
      <c r="D156" s="16"/>
      <c r="E156" s="16"/>
      <c r="F156" s="16"/>
      <c r="G156" s="16"/>
      <c r="H156" s="16"/>
      <c r="I156" s="16"/>
      <c r="J156" s="19"/>
      <c r="K156" s="16"/>
      <c r="L156" s="16"/>
      <c r="M156" s="16"/>
      <c r="N156" s="16"/>
      <c r="O156" s="16"/>
      <c r="P156" s="15"/>
      <c r="Q156" s="16"/>
      <c r="R156" s="20"/>
      <c r="S156" s="22"/>
      <c r="T156" s="16"/>
      <c r="U156" s="16"/>
      <c r="V156" s="15"/>
      <c r="W156" s="15"/>
      <c r="X156" s="15"/>
      <c r="Y156" s="15"/>
      <c r="Z156" s="15"/>
      <c r="AA156" s="15"/>
      <c r="AB156" s="16"/>
      <c r="AC156" s="19"/>
    </row>
    <row r="157" spans="1:29" s="2" customFormat="1" ht="11.25" x14ac:dyDescent="0.2">
      <c r="A157" s="23">
        <v>4234</v>
      </c>
      <c r="B157" s="24" t="s">
        <v>162</v>
      </c>
      <c r="C157" s="22"/>
      <c r="D157" s="16"/>
      <c r="E157" s="16"/>
      <c r="F157" s="16"/>
      <c r="G157" s="16"/>
      <c r="H157" s="16"/>
      <c r="I157" s="16"/>
      <c r="J157" s="19"/>
      <c r="K157" s="16"/>
      <c r="L157" s="16"/>
      <c r="M157" s="16"/>
      <c r="N157" s="16"/>
      <c r="O157" s="16"/>
      <c r="P157" s="15"/>
      <c r="Q157" s="16"/>
      <c r="R157" s="20"/>
      <c r="S157" s="22"/>
      <c r="T157" s="16"/>
      <c r="U157" s="16"/>
      <c r="V157" s="15"/>
      <c r="W157" s="15"/>
      <c r="X157" s="15"/>
      <c r="Y157" s="15"/>
      <c r="Z157" s="15"/>
      <c r="AA157" s="15"/>
      <c r="AB157" s="16"/>
      <c r="AC157" s="19"/>
    </row>
    <row r="158" spans="1:29" s="2" customFormat="1" ht="11.25" x14ac:dyDescent="0.2">
      <c r="A158" s="26">
        <v>424</v>
      </c>
      <c r="B158" s="27" t="s">
        <v>409</v>
      </c>
      <c r="C158" s="34">
        <f>SUM(C159+C160+C161+C162)</f>
        <v>0</v>
      </c>
      <c r="D158" s="35">
        <f t="shared" ref="D158:AC158" si="42">SUM(D159+D160+D161+D162)</f>
        <v>0</v>
      </c>
      <c r="E158" s="35">
        <f t="shared" si="42"/>
        <v>0</v>
      </c>
      <c r="F158" s="35">
        <f>SUM(F159+F160+F161+F162)</f>
        <v>0</v>
      </c>
      <c r="G158" s="35">
        <f>SUM(G159+G160+G161+G162)</f>
        <v>0</v>
      </c>
      <c r="H158" s="35">
        <f t="shared" si="42"/>
        <v>0</v>
      </c>
      <c r="I158" s="35">
        <f t="shared" si="42"/>
        <v>0</v>
      </c>
      <c r="J158" s="36">
        <f t="shared" si="42"/>
        <v>0</v>
      </c>
      <c r="K158" s="35">
        <f>SUM(K159+K160+K161+K162)</f>
        <v>0</v>
      </c>
      <c r="L158" s="35">
        <f t="shared" si="42"/>
        <v>0</v>
      </c>
      <c r="M158" s="35">
        <f t="shared" si="42"/>
        <v>0</v>
      </c>
      <c r="N158" s="35">
        <f>SUM(N159+N160+N161+N162)</f>
        <v>0</v>
      </c>
      <c r="O158" s="35">
        <f>SUM(O159+O160+O161+O162)</f>
        <v>0</v>
      </c>
      <c r="P158" s="37">
        <f t="shared" si="42"/>
        <v>0</v>
      </c>
      <c r="Q158" s="35">
        <f t="shared" si="42"/>
        <v>0</v>
      </c>
      <c r="R158" s="38">
        <f t="shared" si="42"/>
        <v>0</v>
      </c>
      <c r="S158" s="34">
        <f t="shared" si="42"/>
        <v>0</v>
      </c>
      <c r="T158" s="35">
        <f t="shared" si="42"/>
        <v>0</v>
      </c>
      <c r="U158" s="35">
        <f>SUM(U159+U160+U161+U162)</f>
        <v>0</v>
      </c>
      <c r="V158" s="37">
        <f t="shared" si="42"/>
        <v>0</v>
      </c>
      <c r="W158" s="37">
        <f>SUM(W159+W160+W161+W162)</f>
        <v>0</v>
      </c>
      <c r="X158" s="37">
        <f>SUM(X159+X160+X161+X162)</f>
        <v>0</v>
      </c>
      <c r="Y158" s="37">
        <f>SUM(Y159+Y160+Y161+Y162)</f>
        <v>0</v>
      </c>
      <c r="Z158" s="37">
        <f>SUM(Z159+Z160+Z161+Z162)</f>
        <v>0</v>
      </c>
      <c r="AA158" s="37">
        <f t="shared" si="42"/>
        <v>0</v>
      </c>
      <c r="AB158" s="35">
        <f t="shared" si="42"/>
        <v>0</v>
      </c>
      <c r="AC158" s="36">
        <f t="shared" si="42"/>
        <v>0</v>
      </c>
    </row>
    <row r="159" spans="1:29" s="2" customFormat="1" ht="11.25" x14ac:dyDescent="0.2">
      <c r="A159" s="23">
        <v>4241</v>
      </c>
      <c r="B159" s="24" t="s">
        <v>164</v>
      </c>
      <c r="C159" s="22"/>
      <c r="D159" s="16"/>
      <c r="E159" s="16"/>
      <c r="F159" s="16"/>
      <c r="G159" s="16"/>
      <c r="H159" s="16"/>
      <c r="I159" s="16"/>
      <c r="J159" s="19"/>
      <c r="K159" s="16"/>
      <c r="L159" s="16"/>
      <c r="M159" s="16"/>
      <c r="N159" s="16"/>
      <c r="O159" s="16"/>
      <c r="P159" s="15"/>
      <c r="Q159" s="16"/>
      <c r="R159" s="20"/>
      <c r="S159" s="22"/>
      <c r="T159" s="16"/>
      <c r="U159" s="16"/>
      <c r="V159" s="15"/>
      <c r="W159" s="15"/>
      <c r="X159" s="15"/>
      <c r="Y159" s="15"/>
      <c r="Z159" s="15"/>
      <c r="AA159" s="15"/>
      <c r="AB159" s="16"/>
      <c r="AC159" s="19"/>
    </row>
    <row r="160" spans="1:29" s="2" customFormat="1" ht="11.25" x14ac:dyDescent="0.2">
      <c r="A160" s="23">
        <v>4242</v>
      </c>
      <c r="B160" s="24" t="s">
        <v>165</v>
      </c>
      <c r="C160" s="22"/>
      <c r="D160" s="16"/>
      <c r="E160" s="16"/>
      <c r="F160" s="16"/>
      <c r="G160" s="16"/>
      <c r="H160" s="16"/>
      <c r="I160" s="16"/>
      <c r="J160" s="19"/>
      <c r="K160" s="16"/>
      <c r="L160" s="16"/>
      <c r="M160" s="16"/>
      <c r="N160" s="16"/>
      <c r="O160" s="16"/>
      <c r="P160" s="15"/>
      <c r="Q160" s="16"/>
      <c r="R160" s="20"/>
      <c r="S160" s="22"/>
      <c r="T160" s="16"/>
      <c r="U160" s="16"/>
      <c r="V160" s="15"/>
      <c r="W160" s="15"/>
      <c r="X160" s="15"/>
      <c r="Y160" s="15"/>
      <c r="Z160" s="15"/>
      <c r="AA160" s="15"/>
      <c r="AB160" s="16"/>
      <c r="AC160" s="19"/>
    </row>
    <row r="161" spans="1:29" s="2" customFormat="1" ht="11.25" x14ac:dyDescent="0.2">
      <c r="A161" s="23">
        <v>4243</v>
      </c>
      <c r="B161" s="24" t="s">
        <v>166</v>
      </c>
      <c r="C161" s="22"/>
      <c r="D161" s="16"/>
      <c r="E161" s="16"/>
      <c r="F161" s="16"/>
      <c r="G161" s="16"/>
      <c r="H161" s="16"/>
      <c r="I161" s="16"/>
      <c r="J161" s="19"/>
      <c r="K161" s="16"/>
      <c r="L161" s="16"/>
      <c r="M161" s="16"/>
      <c r="N161" s="16"/>
      <c r="O161" s="16"/>
      <c r="P161" s="15"/>
      <c r="Q161" s="16"/>
      <c r="R161" s="20"/>
      <c r="S161" s="22"/>
      <c r="T161" s="16"/>
      <c r="U161" s="16"/>
      <c r="V161" s="15"/>
      <c r="W161" s="15"/>
      <c r="X161" s="15"/>
      <c r="Y161" s="15"/>
      <c r="Z161" s="15"/>
      <c r="AA161" s="15"/>
      <c r="AB161" s="16"/>
      <c r="AC161" s="19"/>
    </row>
    <row r="162" spans="1:29" s="2" customFormat="1" ht="11.25" x14ac:dyDescent="0.2">
      <c r="A162" s="23">
        <v>4244</v>
      </c>
      <c r="B162" s="24" t="s">
        <v>167</v>
      </c>
      <c r="C162" s="22"/>
      <c r="D162" s="16"/>
      <c r="E162" s="16"/>
      <c r="F162" s="16"/>
      <c r="G162" s="16"/>
      <c r="H162" s="16"/>
      <c r="I162" s="16"/>
      <c r="J162" s="19"/>
      <c r="K162" s="16"/>
      <c r="L162" s="16"/>
      <c r="M162" s="16"/>
      <c r="N162" s="16"/>
      <c r="O162" s="16"/>
      <c r="P162" s="15"/>
      <c r="Q162" s="16"/>
      <c r="R162" s="20"/>
      <c r="S162" s="22"/>
      <c r="T162" s="16"/>
      <c r="U162" s="16"/>
      <c r="V162" s="15"/>
      <c r="W162" s="15"/>
      <c r="X162" s="15"/>
      <c r="Y162" s="15"/>
      <c r="Z162" s="15"/>
      <c r="AA162" s="15"/>
      <c r="AB162" s="16"/>
      <c r="AC162" s="19"/>
    </row>
    <row r="163" spans="1:29" s="2" customFormat="1" ht="11.25" x14ac:dyDescent="0.2">
      <c r="A163" s="26">
        <v>425</v>
      </c>
      <c r="B163" s="27" t="s">
        <v>410</v>
      </c>
      <c r="C163" s="34">
        <f>SUM(C164+C165)</f>
        <v>0</v>
      </c>
      <c r="D163" s="35">
        <f t="shared" ref="D163:AC163" si="43">SUM(D164+D165)</f>
        <v>0</v>
      </c>
      <c r="E163" s="35">
        <f t="shared" si="43"/>
        <v>0</v>
      </c>
      <c r="F163" s="35">
        <f>SUM(F164+F165)</f>
        <v>0</v>
      </c>
      <c r="G163" s="35">
        <f>SUM(G164+G165)</f>
        <v>0</v>
      </c>
      <c r="H163" s="35">
        <f t="shared" si="43"/>
        <v>0</v>
      </c>
      <c r="I163" s="35">
        <f t="shared" si="43"/>
        <v>0</v>
      </c>
      <c r="J163" s="36">
        <f t="shared" si="43"/>
        <v>0</v>
      </c>
      <c r="K163" s="35">
        <f>SUM(K164+K165)</f>
        <v>0</v>
      </c>
      <c r="L163" s="35">
        <f t="shared" si="43"/>
        <v>0</v>
      </c>
      <c r="M163" s="35">
        <f t="shared" si="43"/>
        <v>0</v>
      </c>
      <c r="N163" s="35">
        <f>SUM(N164+N165)</f>
        <v>0</v>
      </c>
      <c r="O163" s="35">
        <f>SUM(O164+O165)</f>
        <v>0</v>
      </c>
      <c r="P163" s="37">
        <f t="shared" si="43"/>
        <v>0</v>
      </c>
      <c r="Q163" s="35">
        <f t="shared" si="43"/>
        <v>0</v>
      </c>
      <c r="R163" s="38">
        <f t="shared" si="43"/>
        <v>0</v>
      </c>
      <c r="S163" s="34">
        <f t="shared" si="43"/>
        <v>0</v>
      </c>
      <c r="T163" s="35">
        <f t="shared" si="43"/>
        <v>0</v>
      </c>
      <c r="U163" s="35">
        <f>SUM(U164+U165)</f>
        <v>0</v>
      </c>
      <c r="V163" s="37">
        <f t="shared" si="43"/>
        <v>0</v>
      </c>
      <c r="W163" s="37">
        <f>SUM(W164+W165)</f>
        <v>0</v>
      </c>
      <c r="X163" s="37">
        <f>SUM(X164+X165)</f>
        <v>0</v>
      </c>
      <c r="Y163" s="37">
        <f>SUM(Y164+Y165)</f>
        <v>0</v>
      </c>
      <c r="Z163" s="37">
        <f>SUM(Z164+Z165)</f>
        <v>0</v>
      </c>
      <c r="AA163" s="37">
        <f t="shared" si="43"/>
        <v>0</v>
      </c>
      <c r="AB163" s="35">
        <f t="shared" si="43"/>
        <v>0</v>
      </c>
      <c r="AC163" s="36">
        <f t="shared" si="43"/>
        <v>0</v>
      </c>
    </row>
    <row r="164" spans="1:29" s="2" customFormat="1" ht="11.25" x14ac:dyDescent="0.2">
      <c r="A164" s="23">
        <v>4251</v>
      </c>
      <c r="B164" s="24" t="s">
        <v>291</v>
      </c>
      <c r="C164" s="22"/>
      <c r="D164" s="16"/>
      <c r="E164" s="16"/>
      <c r="F164" s="16"/>
      <c r="G164" s="16"/>
      <c r="H164" s="16"/>
      <c r="I164" s="16"/>
      <c r="J164" s="19"/>
      <c r="K164" s="16"/>
      <c r="L164" s="16"/>
      <c r="M164" s="16"/>
      <c r="N164" s="16"/>
      <c r="O164" s="16"/>
      <c r="P164" s="15"/>
      <c r="Q164" s="16"/>
      <c r="R164" s="20"/>
      <c r="S164" s="22"/>
      <c r="T164" s="16"/>
      <c r="U164" s="16"/>
      <c r="V164" s="15"/>
      <c r="W164" s="15"/>
      <c r="X164" s="15"/>
      <c r="Y164" s="15"/>
      <c r="Z164" s="15"/>
      <c r="AA164" s="15"/>
      <c r="AB164" s="16"/>
      <c r="AC164" s="19"/>
    </row>
    <row r="165" spans="1:29" s="2" customFormat="1" ht="11.25" x14ac:dyDescent="0.2">
      <c r="A165" s="23">
        <v>4252</v>
      </c>
      <c r="B165" s="24" t="s">
        <v>169</v>
      </c>
      <c r="C165" s="22"/>
      <c r="D165" s="16"/>
      <c r="E165" s="16"/>
      <c r="F165" s="16"/>
      <c r="G165" s="16"/>
      <c r="H165" s="16"/>
      <c r="I165" s="16"/>
      <c r="J165" s="19"/>
      <c r="K165" s="16"/>
      <c r="L165" s="16"/>
      <c r="M165" s="16"/>
      <c r="N165" s="16"/>
      <c r="O165" s="16"/>
      <c r="P165" s="15"/>
      <c r="Q165" s="16"/>
      <c r="R165" s="20"/>
      <c r="S165" s="22"/>
      <c r="T165" s="16"/>
      <c r="U165" s="16"/>
      <c r="V165" s="15"/>
      <c r="W165" s="15"/>
      <c r="X165" s="15"/>
      <c r="Y165" s="15"/>
      <c r="Z165" s="15"/>
      <c r="AA165" s="15"/>
      <c r="AB165" s="16"/>
      <c r="AC165" s="19"/>
    </row>
    <row r="166" spans="1:29" s="2" customFormat="1" ht="11.25" x14ac:dyDescent="0.2">
      <c r="A166" s="26">
        <v>426</v>
      </c>
      <c r="B166" s="27" t="s">
        <v>411</v>
      </c>
      <c r="C166" s="34">
        <f>SUM(C167+C168+C169+C170)</f>
        <v>0</v>
      </c>
      <c r="D166" s="35">
        <f t="shared" ref="D166:AC166" si="44">SUM(D167+D168+D169+D170)</f>
        <v>0</v>
      </c>
      <c r="E166" s="35">
        <f t="shared" si="44"/>
        <v>0</v>
      </c>
      <c r="F166" s="35">
        <f>SUM(F167+F168+F169+F170)</f>
        <v>0</v>
      </c>
      <c r="G166" s="35">
        <f>SUM(G167+G168+G169+G170)</f>
        <v>0</v>
      </c>
      <c r="H166" s="35">
        <f t="shared" si="44"/>
        <v>0</v>
      </c>
      <c r="I166" s="35">
        <f t="shared" si="44"/>
        <v>0</v>
      </c>
      <c r="J166" s="36">
        <f t="shared" si="44"/>
        <v>0</v>
      </c>
      <c r="K166" s="35">
        <f>SUM(K167+K168+K169+K170)</f>
        <v>500000</v>
      </c>
      <c r="L166" s="35">
        <f t="shared" si="44"/>
        <v>0</v>
      </c>
      <c r="M166" s="35">
        <f t="shared" si="44"/>
        <v>0</v>
      </c>
      <c r="N166" s="35">
        <f>SUM(N167+N168+N169+N170)</f>
        <v>0</v>
      </c>
      <c r="O166" s="35">
        <f>SUM(O167+O168+O169+O170)</f>
        <v>0</v>
      </c>
      <c r="P166" s="37">
        <f t="shared" si="44"/>
        <v>0</v>
      </c>
      <c r="Q166" s="35">
        <f t="shared" si="44"/>
        <v>0</v>
      </c>
      <c r="R166" s="38">
        <f t="shared" si="44"/>
        <v>0</v>
      </c>
      <c r="S166" s="34">
        <f t="shared" si="44"/>
        <v>0</v>
      </c>
      <c r="T166" s="35">
        <f t="shared" si="44"/>
        <v>0</v>
      </c>
      <c r="U166" s="35">
        <f>SUM(U167+U168+U169+U170)</f>
        <v>0</v>
      </c>
      <c r="V166" s="37">
        <f t="shared" si="44"/>
        <v>0</v>
      </c>
      <c r="W166" s="37">
        <f>SUM(W167+W168+W169+W170)</f>
        <v>0</v>
      </c>
      <c r="X166" s="37">
        <f>SUM(X167+X168+X169+X170)</f>
        <v>0</v>
      </c>
      <c r="Y166" s="37">
        <f>SUM(Y167+Y168+Y169+Y170)</f>
        <v>0</v>
      </c>
      <c r="Z166" s="37">
        <f>SUM(Z167+Z168+Z169+Z170)</f>
        <v>0</v>
      </c>
      <c r="AA166" s="37">
        <f t="shared" si="44"/>
        <v>0</v>
      </c>
      <c r="AB166" s="35">
        <f t="shared" si="44"/>
        <v>0</v>
      </c>
      <c r="AC166" s="36">
        <f t="shared" si="44"/>
        <v>0</v>
      </c>
    </row>
    <row r="167" spans="1:29" s="2" customFormat="1" ht="11.25" x14ac:dyDescent="0.2">
      <c r="A167" s="23">
        <v>4261</v>
      </c>
      <c r="B167" s="24" t="s">
        <v>170</v>
      </c>
      <c r="C167" s="22"/>
      <c r="D167" s="16"/>
      <c r="E167" s="16"/>
      <c r="F167" s="16"/>
      <c r="G167" s="16"/>
      <c r="H167" s="16"/>
      <c r="I167" s="16"/>
      <c r="J167" s="19"/>
      <c r="K167" s="16"/>
      <c r="L167" s="16"/>
      <c r="M167" s="16"/>
      <c r="N167" s="16"/>
      <c r="O167" s="16"/>
      <c r="P167" s="15"/>
      <c r="Q167" s="16"/>
      <c r="R167" s="20"/>
      <c r="S167" s="22"/>
      <c r="T167" s="16"/>
      <c r="U167" s="16"/>
      <c r="V167" s="15"/>
      <c r="W167" s="15"/>
      <c r="X167" s="15"/>
      <c r="Y167" s="15"/>
      <c r="Z167" s="15"/>
      <c r="AA167" s="15"/>
      <c r="AB167" s="16"/>
      <c r="AC167" s="19"/>
    </row>
    <row r="168" spans="1:29" s="2" customFormat="1" ht="11.25" x14ac:dyDescent="0.2">
      <c r="A168" s="23">
        <v>4262</v>
      </c>
      <c r="B168" s="24" t="s">
        <v>171</v>
      </c>
      <c r="C168" s="22"/>
      <c r="D168" s="16"/>
      <c r="E168" s="16"/>
      <c r="F168" s="16"/>
      <c r="G168" s="16"/>
      <c r="H168" s="16"/>
      <c r="I168" s="16"/>
      <c r="J168" s="19"/>
      <c r="K168" s="16">
        <v>500000</v>
      </c>
      <c r="L168" s="16"/>
      <c r="M168" s="16"/>
      <c r="N168" s="16"/>
      <c r="O168" s="16"/>
      <c r="P168" s="15"/>
      <c r="Q168" s="16"/>
      <c r="R168" s="20"/>
      <c r="S168" s="22"/>
      <c r="T168" s="16"/>
      <c r="U168" s="16"/>
      <c r="V168" s="15"/>
      <c r="W168" s="15"/>
      <c r="X168" s="15"/>
      <c r="Y168" s="15"/>
      <c r="Z168" s="15"/>
      <c r="AA168" s="15"/>
      <c r="AB168" s="16"/>
      <c r="AC168" s="19"/>
    </row>
    <row r="169" spans="1:29" s="2" customFormat="1" ht="11.25" x14ac:dyDescent="0.2">
      <c r="A169" s="23">
        <v>4263</v>
      </c>
      <c r="B169" s="24" t="s">
        <v>172</v>
      </c>
      <c r="C169" s="22"/>
      <c r="D169" s="16"/>
      <c r="E169" s="16"/>
      <c r="F169" s="16"/>
      <c r="G169" s="16"/>
      <c r="H169" s="16"/>
      <c r="I169" s="16"/>
      <c r="J169" s="19"/>
      <c r="K169" s="16"/>
      <c r="L169" s="16"/>
      <c r="M169" s="16"/>
      <c r="N169" s="16"/>
      <c r="O169" s="16"/>
      <c r="P169" s="15"/>
      <c r="Q169" s="16"/>
      <c r="R169" s="20"/>
      <c r="S169" s="22"/>
      <c r="T169" s="16"/>
      <c r="U169" s="16"/>
      <c r="V169" s="15"/>
      <c r="W169" s="15"/>
      <c r="X169" s="15"/>
      <c r="Y169" s="15"/>
      <c r="Z169" s="15"/>
      <c r="AA169" s="15"/>
      <c r="AB169" s="16"/>
      <c r="AC169" s="19"/>
    </row>
    <row r="170" spans="1:29" s="2" customFormat="1" ht="11.25" x14ac:dyDescent="0.2">
      <c r="A170" s="23">
        <v>4264</v>
      </c>
      <c r="B170" s="24" t="s">
        <v>173</v>
      </c>
      <c r="C170" s="22"/>
      <c r="D170" s="16"/>
      <c r="E170" s="16"/>
      <c r="F170" s="16"/>
      <c r="G170" s="16"/>
      <c r="H170" s="16"/>
      <c r="I170" s="16"/>
      <c r="J170" s="19"/>
      <c r="K170" s="16"/>
      <c r="L170" s="16"/>
      <c r="M170" s="16"/>
      <c r="N170" s="16"/>
      <c r="O170" s="16"/>
      <c r="P170" s="15"/>
      <c r="Q170" s="16"/>
      <c r="R170" s="20"/>
      <c r="S170" s="22"/>
      <c r="T170" s="16"/>
      <c r="U170" s="16"/>
      <c r="V170" s="15"/>
      <c r="W170" s="15"/>
      <c r="X170" s="15"/>
      <c r="Y170" s="15"/>
      <c r="Z170" s="15"/>
      <c r="AA170" s="15"/>
      <c r="AB170" s="16"/>
      <c r="AC170" s="19"/>
    </row>
    <row r="171" spans="1:29" s="2" customFormat="1" ht="22.5" customHeight="1" x14ac:dyDescent="0.2">
      <c r="A171" s="26">
        <v>43</v>
      </c>
      <c r="B171" s="27" t="s">
        <v>292</v>
      </c>
      <c r="C171" s="34">
        <f t="shared" ref="C171:AC171" si="45">C172</f>
        <v>0</v>
      </c>
      <c r="D171" s="35">
        <f t="shared" si="45"/>
        <v>0</v>
      </c>
      <c r="E171" s="35">
        <f t="shared" si="45"/>
        <v>0</v>
      </c>
      <c r="F171" s="35">
        <f t="shared" si="45"/>
        <v>0</v>
      </c>
      <c r="G171" s="35">
        <f t="shared" si="45"/>
        <v>0</v>
      </c>
      <c r="H171" s="35">
        <f t="shared" si="45"/>
        <v>0</v>
      </c>
      <c r="I171" s="35">
        <f t="shared" si="45"/>
        <v>0</v>
      </c>
      <c r="J171" s="36">
        <f t="shared" si="45"/>
        <v>0</v>
      </c>
      <c r="K171" s="35">
        <f t="shared" si="45"/>
        <v>0</v>
      </c>
      <c r="L171" s="35">
        <f t="shared" si="45"/>
        <v>0</v>
      </c>
      <c r="M171" s="35">
        <f t="shared" si="45"/>
        <v>0</v>
      </c>
      <c r="N171" s="35">
        <f t="shared" si="45"/>
        <v>0</v>
      </c>
      <c r="O171" s="35">
        <f t="shared" si="45"/>
        <v>0</v>
      </c>
      <c r="P171" s="37">
        <f t="shared" si="45"/>
        <v>0</v>
      </c>
      <c r="Q171" s="35">
        <f t="shared" si="45"/>
        <v>0</v>
      </c>
      <c r="R171" s="38">
        <f t="shared" si="45"/>
        <v>0</v>
      </c>
      <c r="S171" s="34">
        <f t="shared" si="45"/>
        <v>0</v>
      </c>
      <c r="T171" s="35">
        <f t="shared" si="45"/>
        <v>0</v>
      </c>
      <c r="U171" s="35">
        <f t="shared" si="45"/>
        <v>0</v>
      </c>
      <c r="V171" s="37">
        <f t="shared" si="45"/>
        <v>0</v>
      </c>
      <c r="W171" s="37">
        <f t="shared" si="45"/>
        <v>0</v>
      </c>
      <c r="X171" s="37">
        <f t="shared" si="45"/>
        <v>0</v>
      </c>
      <c r="Y171" s="37">
        <f t="shared" si="45"/>
        <v>0</v>
      </c>
      <c r="Z171" s="37">
        <f t="shared" si="45"/>
        <v>0</v>
      </c>
      <c r="AA171" s="37">
        <f t="shared" si="45"/>
        <v>0</v>
      </c>
      <c r="AB171" s="35">
        <f t="shared" si="45"/>
        <v>0</v>
      </c>
      <c r="AC171" s="36">
        <f t="shared" si="45"/>
        <v>0</v>
      </c>
    </row>
    <row r="172" spans="1:29" s="2" customFormat="1" ht="11.25" x14ac:dyDescent="0.2">
      <c r="A172" s="26">
        <v>431</v>
      </c>
      <c r="B172" s="27" t="s">
        <v>412</v>
      </c>
      <c r="C172" s="34">
        <f>SUM(C173+C174)</f>
        <v>0</v>
      </c>
      <c r="D172" s="35">
        <f t="shared" ref="D172:AC172" si="46">SUM(D173+D174)</f>
        <v>0</v>
      </c>
      <c r="E172" s="35">
        <f t="shared" si="46"/>
        <v>0</v>
      </c>
      <c r="F172" s="35">
        <f>SUM(F173+F174)</f>
        <v>0</v>
      </c>
      <c r="G172" s="35">
        <f>SUM(G173+G174)</f>
        <v>0</v>
      </c>
      <c r="H172" s="35">
        <f t="shared" si="46"/>
        <v>0</v>
      </c>
      <c r="I172" s="35">
        <f t="shared" si="46"/>
        <v>0</v>
      </c>
      <c r="J172" s="36">
        <f t="shared" si="46"/>
        <v>0</v>
      </c>
      <c r="K172" s="35">
        <f>SUM(K173+K174)</f>
        <v>0</v>
      </c>
      <c r="L172" s="35">
        <f t="shared" si="46"/>
        <v>0</v>
      </c>
      <c r="M172" s="35">
        <f t="shared" si="46"/>
        <v>0</v>
      </c>
      <c r="N172" s="35">
        <f>SUM(N173+N174)</f>
        <v>0</v>
      </c>
      <c r="O172" s="35">
        <f>SUM(O173+O174)</f>
        <v>0</v>
      </c>
      <c r="P172" s="37">
        <f t="shared" si="46"/>
        <v>0</v>
      </c>
      <c r="Q172" s="35">
        <f t="shared" si="46"/>
        <v>0</v>
      </c>
      <c r="R172" s="38">
        <f t="shared" si="46"/>
        <v>0</v>
      </c>
      <c r="S172" s="34">
        <f t="shared" si="46"/>
        <v>0</v>
      </c>
      <c r="T172" s="35">
        <f t="shared" si="46"/>
        <v>0</v>
      </c>
      <c r="U172" s="35">
        <f>SUM(U173+U174)</f>
        <v>0</v>
      </c>
      <c r="V172" s="37">
        <f t="shared" si="46"/>
        <v>0</v>
      </c>
      <c r="W172" s="37">
        <f>SUM(W173+W174)</f>
        <v>0</v>
      </c>
      <c r="X172" s="37">
        <f>SUM(X173+X174)</f>
        <v>0</v>
      </c>
      <c r="Y172" s="37">
        <f>SUM(Y173+Y174)</f>
        <v>0</v>
      </c>
      <c r="Z172" s="37">
        <f>SUM(Z173+Z174)</f>
        <v>0</v>
      </c>
      <c r="AA172" s="37">
        <f t="shared" si="46"/>
        <v>0</v>
      </c>
      <c r="AB172" s="35">
        <f t="shared" si="46"/>
        <v>0</v>
      </c>
      <c r="AC172" s="36">
        <f t="shared" si="46"/>
        <v>0</v>
      </c>
    </row>
    <row r="173" spans="1:29" s="2" customFormat="1" ht="11.25" x14ac:dyDescent="0.2">
      <c r="A173" s="23">
        <v>4311</v>
      </c>
      <c r="B173" s="24" t="s">
        <v>174</v>
      </c>
      <c r="C173" s="22"/>
      <c r="D173" s="16"/>
      <c r="E173" s="16"/>
      <c r="F173" s="16"/>
      <c r="G173" s="16"/>
      <c r="H173" s="16"/>
      <c r="I173" s="16"/>
      <c r="J173" s="19"/>
      <c r="K173" s="16"/>
      <c r="L173" s="16"/>
      <c r="M173" s="16"/>
      <c r="N173" s="16"/>
      <c r="O173" s="16"/>
      <c r="P173" s="15"/>
      <c r="Q173" s="16"/>
      <c r="R173" s="20"/>
      <c r="S173" s="22"/>
      <c r="T173" s="16"/>
      <c r="U173" s="16"/>
      <c r="V173" s="15"/>
      <c r="W173" s="15"/>
      <c r="X173" s="15"/>
      <c r="Y173" s="15"/>
      <c r="Z173" s="15"/>
      <c r="AA173" s="15"/>
      <c r="AB173" s="16"/>
      <c r="AC173" s="19"/>
    </row>
    <row r="174" spans="1:29" s="2" customFormat="1" ht="11.25" x14ac:dyDescent="0.2">
      <c r="A174" s="23">
        <v>4312</v>
      </c>
      <c r="B174" s="24" t="s">
        <v>175</v>
      </c>
      <c r="C174" s="22"/>
      <c r="D174" s="16"/>
      <c r="E174" s="16"/>
      <c r="F174" s="16"/>
      <c r="G174" s="16"/>
      <c r="H174" s="16"/>
      <c r="I174" s="16"/>
      <c r="J174" s="19"/>
      <c r="K174" s="16"/>
      <c r="L174" s="16"/>
      <c r="M174" s="16"/>
      <c r="N174" s="16"/>
      <c r="O174" s="16"/>
      <c r="P174" s="15"/>
      <c r="Q174" s="16"/>
      <c r="R174" s="20"/>
      <c r="S174" s="22"/>
      <c r="T174" s="16"/>
      <c r="U174" s="16"/>
      <c r="V174" s="15"/>
      <c r="W174" s="15"/>
      <c r="X174" s="15"/>
      <c r="Y174" s="15"/>
      <c r="Z174" s="15"/>
      <c r="AA174" s="15"/>
      <c r="AB174" s="16"/>
      <c r="AC174" s="19"/>
    </row>
    <row r="175" spans="1:29" s="2" customFormat="1" ht="11.25" x14ac:dyDescent="0.2">
      <c r="A175" s="26">
        <v>44</v>
      </c>
      <c r="B175" s="27" t="s">
        <v>413</v>
      </c>
      <c r="C175" s="34">
        <f t="shared" ref="C175:O176" si="47">C176</f>
        <v>0</v>
      </c>
      <c r="D175" s="35">
        <f t="shared" si="47"/>
        <v>0</v>
      </c>
      <c r="E175" s="35">
        <f t="shared" si="47"/>
        <v>0</v>
      </c>
      <c r="F175" s="35">
        <f t="shared" si="47"/>
        <v>0</v>
      </c>
      <c r="G175" s="35">
        <f t="shared" si="47"/>
        <v>0</v>
      </c>
      <c r="H175" s="35">
        <f t="shared" si="47"/>
        <v>0</v>
      </c>
      <c r="I175" s="35">
        <f t="shared" si="47"/>
        <v>0</v>
      </c>
      <c r="J175" s="36">
        <f t="shared" si="47"/>
        <v>0</v>
      </c>
      <c r="K175" s="35">
        <f t="shared" si="47"/>
        <v>0</v>
      </c>
      <c r="L175" s="35">
        <f t="shared" si="47"/>
        <v>0</v>
      </c>
      <c r="M175" s="35">
        <f t="shared" si="47"/>
        <v>0</v>
      </c>
      <c r="N175" s="35">
        <f t="shared" si="47"/>
        <v>0</v>
      </c>
      <c r="O175" s="35">
        <f t="shared" si="47"/>
        <v>0</v>
      </c>
      <c r="P175" s="37">
        <f t="shared" ref="P175:AB176" si="48">P176</f>
        <v>0</v>
      </c>
      <c r="Q175" s="35">
        <f t="shared" si="48"/>
        <v>0</v>
      </c>
      <c r="R175" s="38">
        <f t="shared" si="48"/>
        <v>0</v>
      </c>
      <c r="S175" s="34">
        <f t="shared" si="48"/>
        <v>0</v>
      </c>
      <c r="T175" s="35">
        <f t="shared" si="48"/>
        <v>0</v>
      </c>
      <c r="U175" s="35">
        <f t="shared" si="48"/>
        <v>0</v>
      </c>
      <c r="V175" s="37">
        <f t="shared" si="48"/>
        <v>0</v>
      </c>
      <c r="W175" s="37">
        <f t="shared" si="48"/>
        <v>0</v>
      </c>
      <c r="X175" s="37">
        <f t="shared" si="48"/>
        <v>0</v>
      </c>
      <c r="Y175" s="37">
        <f t="shared" si="48"/>
        <v>0</v>
      </c>
      <c r="Z175" s="37">
        <f t="shared" si="48"/>
        <v>0</v>
      </c>
      <c r="AA175" s="37">
        <f t="shared" si="48"/>
        <v>0</v>
      </c>
      <c r="AB175" s="35">
        <f t="shared" si="48"/>
        <v>0</v>
      </c>
      <c r="AC175" s="36">
        <f>AC176</f>
        <v>0</v>
      </c>
    </row>
    <row r="176" spans="1:29" s="2" customFormat="1" ht="11.25" x14ac:dyDescent="0.2">
      <c r="A176" s="26">
        <v>441</v>
      </c>
      <c r="B176" s="27" t="s">
        <v>414</v>
      </c>
      <c r="C176" s="34">
        <f t="shared" si="47"/>
        <v>0</v>
      </c>
      <c r="D176" s="35">
        <f t="shared" si="47"/>
        <v>0</v>
      </c>
      <c r="E176" s="35">
        <f t="shared" si="47"/>
        <v>0</v>
      </c>
      <c r="F176" s="35">
        <f t="shared" si="47"/>
        <v>0</v>
      </c>
      <c r="G176" s="35">
        <f t="shared" si="47"/>
        <v>0</v>
      </c>
      <c r="H176" s="35">
        <f t="shared" si="47"/>
        <v>0</v>
      </c>
      <c r="I176" s="35">
        <f t="shared" si="47"/>
        <v>0</v>
      </c>
      <c r="J176" s="36">
        <f t="shared" si="47"/>
        <v>0</v>
      </c>
      <c r="K176" s="35">
        <f t="shared" si="47"/>
        <v>0</v>
      </c>
      <c r="L176" s="35">
        <f t="shared" si="47"/>
        <v>0</v>
      </c>
      <c r="M176" s="35">
        <f t="shared" si="47"/>
        <v>0</v>
      </c>
      <c r="N176" s="35">
        <f t="shared" si="47"/>
        <v>0</v>
      </c>
      <c r="O176" s="35">
        <f t="shared" si="47"/>
        <v>0</v>
      </c>
      <c r="P176" s="37">
        <f t="shared" si="48"/>
        <v>0</v>
      </c>
      <c r="Q176" s="35">
        <f t="shared" si="48"/>
        <v>0</v>
      </c>
      <c r="R176" s="38">
        <f t="shared" si="48"/>
        <v>0</v>
      </c>
      <c r="S176" s="34">
        <f t="shared" si="48"/>
        <v>0</v>
      </c>
      <c r="T176" s="35">
        <f t="shared" si="48"/>
        <v>0</v>
      </c>
      <c r="U176" s="35">
        <f t="shared" si="48"/>
        <v>0</v>
      </c>
      <c r="V176" s="37">
        <f t="shared" si="48"/>
        <v>0</v>
      </c>
      <c r="W176" s="37">
        <f t="shared" si="48"/>
        <v>0</v>
      </c>
      <c r="X176" s="37">
        <f t="shared" si="48"/>
        <v>0</v>
      </c>
      <c r="Y176" s="37">
        <f t="shared" si="48"/>
        <v>0</v>
      </c>
      <c r="Z176" s="37">
        <f t="shared" si="48"/>
        <v>0</v>
      </c>
      <c r="AA176" s="37">
        <f t="shared" si="48"/>
        <v>0</v>
      </c>
      <c r="AB176" s="35">
        <f t="shared" si="48"/>
        <v>0</v>
      </c>
      <c r="AC176" s="36">
        <f>AC177</f>
        <v>0</v>
      </c>
    </row>
    <row r="177" spans="1:29" s="2" customFormat="1" ht="11.25" x14ac:dyDescent="0.2">
      <c r="A177" s="23">
        <v>4411</v>
      </c>
      <c r="B177" s="24" t="s">
        <v>176</v>
      </c>
      <c r="C177" s="22"/>
      <c r="D177" s="16"/>
      <c r="E177" s="16"/>
      <c r="F177" s="16"/>
      <c r="G177" s="16"/>
      <c r="H177" s="16"/>
      <c r="I177" s="16"/>
      <c r="J177" s="19"/>
      <c r="K177" s="16"/>
      <c r="L177" s="16"/>
      <c r="M177" s="16"/>
      <c r="N177" s="16"/>
      <c r="O177" s="16"/>
      <c r="P177" s="15"/>
      <c r="Q177" s="16"/>
      <c r="R177" s="20"/>
      <c r="S177" s="22"/>
      <c r="T177" s="16"/>
      <c r="U177" s="16"/>
      <c r="V177" s="15"/>
      <c r="W177" s="15"/>
      <c r="X177" s="15"/>
      <c r="Y177" s="15"/>
      <c r="Z177" s="15"/>
      <c r="AA177" s="15"/>
      <c r="AB177" s="16"/>
      <c r="AC177" s="19"/>
    </row>
    <row r="178" spans="1:29" s="2" customFormat="1" ht="11.25" x14ac:dyDescent="0.2">
      <c r="A178" s="26">
        <v>45</v>
      </c>
      <c r="B178" s="27" t="s">
        <v>415</v>
      </c>
      <c r="C178" s="34">
        <f>C179+C181+C183+C185</f>
        <v>0</v>
      </c>
      <c r="D178" s="35">
        <f t="shared" ref="D178:AC178" si="49">D179+D181+D183+D185</f>
        <v>0</v>
      </c>
      <c r="E178" s="35">
        <f t="shared" si="49"/>
        <v>0</v>
      </c>
      <c r="F178" s="35">
        <f>F179+F181+F183+F185</f>
        <v>0</v>
      </c>
      <c r="G178" s="35">
        <f>G179+G181+G183+G185</f>
        <v>0</v>
      </c>
      <c r="H178" s="35">
        <f t="shared" si="49"/>
        <v>0</v>
      </c>
      <c r="I178" s="35">
        <f t="shared" si="49"/>
        <v>0</v>
      </c>
      <c r="J178" s="36">
        <f t="shared" si="49"/>
        <v>0</v>
      </c>
      <c r="K178" s="35">
        <f>K179+K181+K183+K185</f>
        <v>0</v>
      </c>
      <c r="L178" s="35">
        <f t="shared" si="49"/>
        <v>0</v>
      </c>
      <c r="M178" s="35">
        <f t="shared" si="49"/>
        <v>0</v>
      </c>
      <c r="N178" s="35">
        <f>N179+N181+N183+N185</f>
        <v>0</v>
      </c>
      <c r="O178" s="35">
        <f>O179+O181+O183+O185</f>
        <v>0</v>
      </c>
      <c r="P178" s="37">
        <f t="shared" si="49"/>
        <v>0</v>
      </c>
      <c r="Q178" s="35">
        <f t="shared" si="49"/>
        <v>0</v>
      </c>
      <c r="R178" s="38">
        <f t="shared" si="49"/>
        <v>0</v>
      </c>
      <c r="S178" s="34">
        <f t="shared" si="49"/>
        <v>0</v>
      </c>
      <c r="T178" s="35">
        <f t="shared" si="49"/>
        <v>0</v>
      </c>
      <c r="U178" s="35">
        <f>U179+U181+U183+U185</f>
        <v>0</v>
      </c>
      <c r="V178" s="37">
        <f t="shared" si="49"/>
        <v>0</v>
      </c>
      <c r="W178" s="37">
        <f>W179+W181+W183+W185</f>
        <v>0</v>
      </c>
      <c r="X178" s="37">
        <f>X179+X181+X183+X185</f>
        <v>0</v>
      </c>
      <c r="Y178" s="37">
        <f>Y179+Y181+Y183+Y185</f>
        <v>0</v>
      </c>
      <c r="Z178" s="37">
        <f>Z179+Z181+Z183+Z185</f>
        <v>0</v>
      </c>
      <c r="AA178" s="37">
        <f t="shared" si="49"/>
        <v>0</v>
      </c>
      <c r="AB178" s="35">
        <f t="shared" si="49"/>
        <v>0</v>
      </c>
      <c r="AC178" s="36">
        <f t="shared" si="49"/>
        <v>0</v>
      </c>
    </row>
    <row r="179" spans="1:29" s="2" customFormat="1" ht="11.25" x14ac:dyDescent="0.2">
      <c r="A179" s="26">
        <v>451</v>
      </c>
      <c r="B179" s="27" t="s">
        <v>416</v>
      </c>
      <c r="C179" s="34">
        <f t="shared" ref="C179:AC179" si="50">C180</f>
        <v>0</v>
      </c>
      <c r="D179" s="35">
        <f t="shared" si="50"/>
        <v>0</v>
      </c>
      <c r="E179" s="35">
        <f t="shared" si="50"/>
        <v>0</v>
      </c>
      <c r="F179" s="35">
        <f t="shared" si="50"/>
        <v>0</v>
      </c>
      <c r="G179" s="35">
        <f t="shared" si="50"/>
        <v>0</v>
      </c>
      <c r="H179" s="35">
        <f t="shared" si="50"/>
        <v>0</v>
      </c>
      <c r="I179" s="35">
        <f t="shared" si="50"/>
        <v>0</v>
      </c>
      <c r="J179" s="36">
        <f t="shared" si="50"/>
        <v>0</v>
      </c>
      <c r="K179" s="35">
        <f t="shared" si="50"/>
        <v>0</v>
      </c>
      <c r="L179" s="35">
        <f t="shared" si="50"/>
        <v>0</v>
      </c>
      <c r="M179" s="35">
        <f t="shared" si="50"/>
        <v>0</v>
      </c>
      <c r="N179" s="35">
        <f t="shared" si="50"/>
        <v>0</v>
      </c>
      <c r="O179" s="35">
        <f t="shared" si="50"/>
        <v>0</v>
      </c>
      <c r="P179" s="37">
        <f t="shared" si="50"/>
        <v>0</v>
      </c>
      <c r="Q179" s="35">
        <f t="shared" si="50"/>
        <v>0</v>
      </c>
      <c r="R179" s="38">
        <f t="shared" si="50"/>
        <v>0</v>
      </c>
      <c r="S179" s="34">
        <f t="shared" si="50"/>
        <v>0</v>
      </c>
      <c r="T179" s="35">
        <f t="shared" si="50"/>
        <v>0</v>
      </c>
      <c r="U179" s="35">
        <f t="shared" si="50"/>
        <v>0</v>
      </c>
      <c r="V179" s="37">
        <f t="shared" si="50"/>
        <v>0</v>
      </c>
      <c r="W179" s="37">
        <f t="shared" si="50"/>
        <v>0</v>
      </c>
      <c r="X179" s="37">
        <f t="shared" si="50"/>
        <v>0</v>
      </c>
      <c r="Y179" s="37">
        <f t="shared" si="50"/>
        <v>0</v>
      </c>
      <c r="Z179" s="37">
        <f t="shared" si="50"/>
        <v>0</v>
      </c>
      <c r="AA179" s="37">
        <f t="shared" si="50"/>
        <v>0</v>
      </c>
      <c r="AB179" s="35">
        <f t="shared" si="50"/>
        <v>0</v>
      </c>
      <c r="AC179" s="36">
        <f t="shared" si="50"/>
        <v>0</v>
      </c>
    </row>
    <row r="180" spans="1:29" s="2" customFormat="1" ht="11.25" x14ac:dyDescent="0.2">
      <c r="A180" s="23">
        <v>4511</v>
      </c>
      <c r="B180" s="24" t="s">
        <v>293</v>
      </c>
      <c r="C180" s="22"/>
      <c r="D180" s="16"/>
      <c r="E180" s="16"/>
      <c r="F180" s="16"/>
      <c r="G180" s="16"/>
      <c r="H180" s="16"/>
      <c r="I180" s="16"/>
      <c r="J180" s="19"/>
      <c r="K180" s="16"/>
      <c r="L180" s="16"/>
      <c r="M180" s="16"/>
      <c r="N180" s="16"/>
      <c r="O180" s="16"/>
      <c r="P180" s="15"/>
      <c r="Q180" s="16"/>
      <c r="R180" s="20"/>
      <c r="S180" s="22"/>
      <c r="T180" s="16"/>
      <c r="U180" s="16"/>
      <c r="V180" s="15"/>
      <c r="W180" s="15"/>
      <c r="X180" s="15"/>
      <c r="Y180" s="15"/>
      <c r="Z180" s="15"/>
      <c r="AA180" s="15"/>
      <c r="AB180" s="16"/>
      <c r="AC180" s="19"/>
    </row>
    <row r="181" spans="1:29" s="2" customFormat="1" ht="11.25" x14ac:dyDescent="0.2">
      <c r="A181" s="26">
        <v>452</v>
      </c>
      <c r="B181" s="27" t="s">
        <v>417</v>
      </c>
      <c r="C181" s="34">
        <f t="shared" ref="C181:AC181" si="51">C182</f>
        <v>0</v>
      </c>
      <c r="D181" s="35">
        <f t="shared" si="51"/>
        <v>0</v>
      </c>
      <c r="E181" s="35">
        <f t="shared" si="51"/>
        <v>0</v>
      </c>
      <c r="F181" s="35">
        <f t="shared" si="51"/>
        <v>0</v>
      </c>
      <c r="G181" s="35">
        <f t="shared" si="51"/>
        <v>0</v>
      </c>
      <c r="H181" s="35">
        <f t="shared" si="51"/>
        <v>0</v>
      </c>
      <c r="I181" s="35">
        <f t="shared" si="51"/>
        <v>0</v>
      </c>
      <c r="J181" s="36">
        <f t="shared" si="51"/>
        <v>0</v>
      </c>
      <c r="K181" s="35">
        <f t="shared" si="51"/>
        <v>0</v>
      </c>
      <c r="L181" s="35">
        <f t="shared" si="51"/>
        <v>0</v>
      </c>
      <c r="M181" s="35">
        <f t="shared" si="51"/>
        <v>0</v>
      </c>
      <c r="N181" s="35">
        <f t="shared" si="51"/>
        <v>0</v>
      </c>
      <c r="O181" s="35">
        <f t="shared" si="51"/>
        <v>0</v>
      </c>
      <c r="P181" s="37">
        <f t="shared" si="51"/>
        <v>0</v>
      </c>
      <c r="Q181" s="35">
        <f t="shared" si="51"/>
        <v>0</v>
      </c>
      <c r="R181" s="38">
        <f t="shared" si="51"/>
        <v>0</v>
      </c>
      <c r="S181" s="34">
        <f t="shared" si="51"/>
        <v>0</v>
      </c>
      <c r="T181" s="35">
        <f t="shared" si="51"/>
        <v>0</v>
      </c>
      <c r="U181" s="35">
        <f t="shared" si="51"/>
        <v>0</v>
      </c>
      <c r="V181" s="37">
        <f t="shared" si="51"/>
        <v>0</v>
      </c>
      <c r="W181" s="37">
        <f t="shared" si="51"/>
        <v>0</v>
      </c>
      <c r="X181" s="37">
        <f t="shared" si="51"/>
        <v>0</v>
      </c>
      <c r="Y181" s="37">
        <f t="shared" si="51"/>
        <v>0</v>
      </c>
      <c r="Z181" s="37">
        <f t="shared" si="51"/>
        <v>0</v>
      </c>
      <c r="AA181" s="37">
        <f t="shared" si="51"/>
        <v>0</v>
      </c>
      <c r="AB181" s="35">
        <f t="shared" si="51"/>
        <v>0</v>
      </c>
      <c r="AC181" s="36">
        <f t="shared" si="51"/>
        <v>0</v>
      </c>
    </row>
    <row r="182" spans="1:29" s="2" customFormat="1" ht="11.25" x14ac:dyDescent="0.2">
      <c r="A182" s="23">
        <v>4521</v>
      </c>
      <c r="B182" s="25" t="s">
        <v>294</v>
      </c>
      <c r="C182" s="22"/>
      <c r="D182" s="16"/>
      <c r="E182" s="16"/>
      <c r="F182" s="16"/>
      <c r="G182" s="16"/>
      <c r="H182" s="16"/>
      <c r="I182" s="16"/>
      <c r="J182" s="19"/>
      <c r="K182" s="16"/>
      <c r="L182" s="16"/>
      <c r="M182" s="16"/>
      <c r="N182" s="16"/>
      <c r="O182" s="16"/>
      <c r="P182" s="15"/>
      <c r="Q182" s="16"/>
      <c r="R182" s="20"/>
      <c r="S182" s="22"/>
      <c r="T182" s="16"/>
      <c r="U182" s="16"/>
      <c r="V182" s="15"/>
      <c r="W182" s="15"/>
      <c r="X182" s="15"/>
      <c r="Y182" s="15"/>
      <c r="Z182" s="15"/>
      <c r="AA182" s="15"/>
      <c r="AB182" s="16"/>
      <c r="AC182" s="19"/>
    </row>
    <row r="183" spans="1:29" s="2" customFormat="1" ht="11.25" x14ac:dyDescent="0.2">
      <c r="A183" s="26">
        <v>453</v>
      </c>
      <c r="B183" s="27" t="s">
        <v>295</v>
      </c>
      <c r="C183" s="34">
        <f t="shared" ref="C183:AC183" si="52">C184</f>
        <v>0</v>
      </c>
      <c r="D183" s="35">
        <f t="shared" si="52"/>
        <v>0</v>
      </c>
      <c r="E183" s="35">
        <f t="shared" si="52"/>
        <v>0</v>
      </c>
      <c r="F183" s="35">
        <f t="shared" si="52"/>
        <v>0</v>
      </c>
      <c r="G183" s="35">
        <f t="shared" si="52"/>
        <v>0</v>
      </c>
      <c r="H183" s="35">
        <f t="shared" si="52"/>
        <v>0</v>
      </c>
      <c r="I183" s="35">
        <f t="shared" si="52"/>
        <v>0</v>
      </c>
      <c r="J183" s="36">
        <f t="shared" si="52"/>
        <v>0</v>
      </c>
      <c r="K183" s="35">
        <f t="shared" si="52"/>
        <v>0</v>
      </c>
      <c r="L183" s="35">
        <f t="shared" si="52"/>
        <v>0</v>
      </c>
      <c r="M183" s="35">
        <f t="shared" si="52"/>
        <v>0</v>
      </c>
      <c r="N183" s="35">
        <f t="shared" si="52"/>
        <v>0</v>
      </c>
      <c r="O183" s="35">
        <f t="shared" si="52"/>
        <v>0</v>
      </c>
      <c r="P183" s="37">
        <f t="shared" si="52"/>
        <v>0</v>
      </c>
      <c r="Q183" s="35">
        <f t="shared" si="52"/>
        <v>0</v>
      </c>
      <c r="R183" s="38">
        <f t="shared" si="52"/>
        <v>0</v>
      </c>
      <c r="S183" s="34">
        <f t="shared" si="52"/>
        <v>0</v>
      </c>
      <c r="T183" s="35">
        <f t="shared" si="52"/>
        <v>0</v>
      </c>
      <c r="U183" s="35">
        <f t="shared" si="52"/>
        <v>0</v>
      </c>
      <c r="V183" s="37">
        <f t="shared" si="52"/>
        <v>0</v>
      </c>
      <c r="W183" s="37">
        <f t="shared" si="52"/>
        <v>0</v>
      </c>
      <c r="X183" s="37">
        <f t="shared" si="52"/>
        <v>0</v>
      </c>
      <c r="Y183" s="37">
        <f t="shared" si="52"/>
        <v>0</v>
      </c>
      <c r="Z183" s="37">
        <f t="shared" si="52"/>
        <v>0</v>
      </c>
      <c r="AA183" s="37">
        <f t="shared" si="52"/>
        <v>0</v>
      </c>
      <c r="AB183" s="35">
        <f t="shared" si="52"/>
        <v>0</v>
      </c>
      <c r="AC183" s="36">
        <f t="shared" si="52"/>
        <v>0</v>
      </c>
    </row>
    <row r="184" spans="1:29" s="2" customFormat="1" ht="11.25" x14ac:dyDescent="0.2">
      <c r="A184" s="23">
        <v>4531</v>
      </c>
      <c r="B184" s="24" t="s">
        <v>295</v>
      </c>
      <c r="C184" s="22"/>
      <c r="D184" s="16"/>
      <c r="E184" s="16"/>
      <c r="F184" s="16"/>
      <c r="G184" s="16"/>
      <c r="H184" s="16"/>
      <c r="I184" s="16"/>
      <c r="J184" s="19"/>
      <c r="K184" s="16"/>
      <c r="L184" s="16"/>
      <c r="M184" s="16"/>
      <c r="N184" s="16"/>
      <c r="O184" s="16"/>
      <c r="P184" s="15"/>
      <c r="Q184" s="16"/>
      <c r="R184" s="20"/>
      <c r="S184" s="22"/>
      <c r="T184" s="16"/>
      <c r="U184" s="16"/>
      <c r="V184" s="15"/>
      <c r="W184" s="15"/>
      <c r="X184" s="15"/>
      <c r="Y184" s="15"/>
      <c r="Z184" s="15"/>
      <c r="AA184" s="15"/>
      <c r="AB184" s="16"/>
      <c r="AC184" s="19"/>
    </row>
    <row r="185" spans="1:29" s="2" customFormat="1" ht="11.25" x14ac:dyDescent="0.2">
      <c r="A185" s="26">
        <v>454</v>
      </c>
      <c r="B185" s="27" t="s">
        <v>418</v>
      </c>
      <c r="C185" s="34">
        <f t="shared" ref="C185:AC185" si="53">C186</f>
        <v>0</v>
      </c>
      <c r="D185" s="35">
        <f t="shared" si="53"/>
        <v>0</v>
      </c>
      <c r="E185" s="35">
        <f t="shared" si="53"/>
        <v>0</v>
      </c>
      <c r="F185" s="35">
        <f t="shared" si="53"/>
        <v>0</v>
      </c>
      <c r="G185" s="35">
        <f t="shared" si="53"/>
        <v>0</v>
      </c>
      <c r="H185" s="35">
        <f t="shared" si="53"/>
        <v>0</v>
      </c>
      <c r="I185" s="35">
        <f t="shared" si="53"/>
        <v>0</v>
      </c>
      <c r="J185" s="36">
        <f t="shared" si="53"/>
        <v>0</v>
      </c>
      <c r="K185" s="35">
        <f t="shared" si="53"/>
        <v>0</v>
      </c>
      <c r="L185" s="35">
        <f t="shared" si="53"/>
        <v>0</v>
      </c>
      <c r="M185" s="35">
        <f t="shared" si="53"/>
        <v>0</v>
      </c>
      <c r="N185" s="35">
        <f t="shared" si="53"/>
        <v>0</v>
      </c>
      <c r="O185" s="35">
        <f t="shared" si="53"/>
        <v>0</v>
      </c>
      <c r="P185" s="37">
        <f t="shared" si="53"/>
        <v>0</v>
      </c>
      <c r="Q185" s="35">
        <f t="shared" si="53"/>
        <v>0</v>
      </c>
      <c r="R185" s="38">
        <f t="shared" si="53"/>
        <v>0</v>
      </c>
      <c r="S185" s="34">
        <f t="shared" si="53"/>
        <v>0</v>
      </c>
      <c r="T185" s="35">
        <f t="shared" si="53"/>
        <v>0</v>
      </c>
      <c r="U185" s="35">
        <f t="shared" si="53"/>
        <v>0</v>
      </c>
      <c r="V185" s="37">
        <f t="shared" si="53"/>
        <v>0</v>
      </c>
      <c r="W185" s="37">
        <f t="shared" si="53"/>
        <v>0</v>
      </c>
      <c r="X185" s="37">
        <f t="shared" si="53"/>
        <v>0</v>
      </c>
      <c r="Y185" s="37">
        <f t="shared" si="53"/>
        <v>0</v>
      </c>
      <c r="Z185" s="37">
        <f t="shared" si="53"/>
        <v>0</v>
      </c>
      <c r="AA185" s="37">
        <f t="shared" si="53"/>
        <v>0</v>
      </c>
      <c r="AB185" s="35">
        <f t="shared" si="53"/>
        <v>0</v>
      </c>
      <c r="AC185" s="36">
        <f t="shared" si="53"/>
        <v>0</v>
      </c>
    </row>
    <row r="186" spans="1:29" s="2" customFormat="1" ht="11.25" x14ac:dyDescent="0.2">
      <c r="A186" s="23">
        <v>4541</v>
      </c>
      <c r="B186" s="24" t="s">
        <v>296</v>
      </c>
      <c r="C186" s="22"/>
      <c r="D186" s="16"/>
      <c r="E186" s="16"/>
      <c r="F186" s="16"/>
      <c r="G186" s="16"/>
      <c r="H186" s="16"/>
      <c r="I186" s="16"/>
      <c r="J186" s="19"/>
      <c r="K186" s="16"/>
      <c r="L186" s="16"/>
      <c r="M186" s="16"/>
      <c r="N186" s="16"/>
      <c r="O186" s="16"/>
      <c r="P186" s="15"/>
      <c r="Q186" s="16"/>
      <c r="R186" s="20"/>
      <c r="S186" s="22"/>
      <c r="T186" s="16"/>
      <c r="U186" s="16"/>
      <c r="V186" s="15"/>
      <c r="W186" s="15"/>
      <c r="X186" s="15"/>
      <c r="Y186" s="15"/>
      <c r="Z186" s="15"/>
      <c r="AA186" s="15"/>
      <c r="AB186" s="16"/>
      <c r="AC186" s="19"/>
    </row>
    <row r="187" spans="1:29" s="4" customFormat="1" ht="11.25" x14ac:dyDescent="0.2">
      <c r="A187" s="40" t="s">
        <v>297</v>
      </c>
      <c r="B187" s="41" t="s">
        <v>419</v>
      </c>
      <c r="C187" s="42">
        <f>+C125+C4</f>
        <v>19471231</v>
      </c>
      <c r="D187" s="43">
        <f t="shared" ref="D187:AC187" si="54">+D125+D4</f>
        <v>1312774</v>
      </c>
      <c r="E187" s="43">
        <f t="shared" si="54"/>
        <v>19159223</v>
      </c>
      <c r="F187" s="43">
        <f>+F125+F4</f>
        <v>0</v>
      </c>
      <c r="G187" s="43">
        <f>+G125+G4</f>
        <v>3244576</v>
      </c>
      <c r="H187" s="43">
        <f t="shared" si="54"/>
        <v>0</v>
      </c>
      <c r="I187" s="43">
        <f t="shared" si="54"/>
        <v>0</v>
      </c>
      <c r="J187" s="45">
        <f t="shared" si="54"/>
        <v>0</v>
      </c>
      <c r="K187" s="43">
        <f>+K125+K4</f>
        <v>6309099</v>
      </c>
      <c r="L187" s="43">
        <f t="shared" si="54"/>
        <v>0</v>
      </c>
      <c r="M187" s="43">
        <f t="shared" si="54"/>
        <v>0</v>
      </c>
      <c r="N187" s="43">
        <f>+N125+N4</f>
        <v>0</v>
      </c>
      <c r="O187" s="43">
        <f>+O125+O4</f>
        <v>0</v>
      </c>
      <c r="P187" s="44">
        <f t="shared" si="54"/>
        <v>0</v>
      </c>
      <c r="Q187" s="43">
        <f t="shared" si="54"/>
        <v>0</v>
      </c>
      <c r="R187" s="46">
        <f t="shared" si="54"/>
        <v>0</v>
      </c>
      <c r="S187" s="42">
        <f t="shared" si="54"/>
        <v>0</v>
      </c>
      <c r="T187" s="43">
        <f t="shared" si="54"/>
        <v>0</v>
      </c>
      <c r="U187" s="43">
        <f>+U125+U4</f>
        <v>0</v>
      </c>
      <c r="V187" s="44">
        <f t="shared" si="54"/>
        <v>0</v>
      </c>
      <c r="W187" s="44">
        <f>+W125+W4</f>
        <v>777654</v>
      </c>
      <c r="X187" s="44">
        <f>+X125+X4</f>
        <v>0</v>
      </c>
      <c r="Y187" s="44">
        <f>+Y125+Y4</f>
        <v>0</v>
      </c>
      <c r="Z187" s="44">
        <f>+Z125+Z4</f>
        <v>0</v>
      </c>
      <c r="AA187" s="44">
        <f t="shared" si="54"/>
        <v>0</v>
      </c>
      <c r="AB187" s="43">
        <f t="shared" si="54"/>
        <v>0</v>
      </c>
      <c r="AC187" s="45">
        <f t="shared" si="54"/>
        <v>0</v>
      </c>
    </row>
    <row r="188" spans="1:29" s="2" customFormat="1" ht="11.25" x14ac:dyDescent="0.2">
      <c r="A188" s="26">
        <v>5</v>
      </c>
      <c r="B188" s="27" t="s">
        <v>420</v>
      </c>
      <c r="C188" s="34">
        <f>C189+C227+C240+C253+C285</f>
        <v>0</v>
      </c>
      <c r="D188" s="35">
        <f t="shared" ref="D188:AC188" si="55">D189+D227+D240+D253+D285</f>
        <v>0</v>
      </c>
      <c r="E188" s="35">
        <f t="shared" si="55"/>
        <v>0</v>
      </c>
      <c r="F188" s="35">
        <f>F189+F227+F240+F253+F285</f>
        <v>0</v>
      </c>
      <c r="G188" s="35">
        <f>G189+G227+G240+G253+G285</f>
        <v>0</v>
      </c>
      <c r="H188" s="35">
        <f t="shared" si="55"/>
        <v>0</v>
      </c>
      <c r="I188" s="35">
        <f t="shared" si="55"/>
        <v>0</v>
      </c>
      <c r="J188" s="36">
        <f t="shared" si="55"/>
        <v>0</v>
      </c>
      <c r="K188" s="35">
        <f>K189+K227+K240+K253+K285</f>
        <v>0</v>
      </c>
      <c r="L188" s="35">
        <f t="shared" si="55"/>
        <v>0</v>
      </c>
      <c r="M188" s="35">
        <f t="shared" si="55"/>
        <v>0</v>
      </c>
      <c r="N188" s="35">
        <f>N189+N227+N240+N253+N285</f>
        <v>0</v>
      </c>
      <c r="O188" s="35">
        <f>O189+O227+O240+O253+O285</f>
        <v>0</v>
      </c>
      <c r="P188" s="37">
        <f t="shared" si="55"/>
        <v>0</v>
      </c>
      <c r="Q188" s="35">
        <f t="shared" si="55"/>
        <v>0</v>
      </c>
      <c r="R188" s="38">
        <f t="shared" si="55"/>
        <v>0</v>
      </c>
      <c r="S188" s="34">
        <f t="shared" si="55"/>
        <v>0</v>
      </c>
      <c r="T188" s="35">
        <f t="shared" si="55"/>
        <v>0</v>
      </c>
      <c r="U188" s="35">
        <f>U189+U227+U240+U253+U285</f>
        <v>0</v>
      </c>
      <c r="V188" s="37">
        <f t="shared" si="55"/>
        <v>0</v>
      </c>
      <c r="W188" s="37">
        <f>W189+W227+W240+W253+W285</f>
        <v>0</v>
      </c>
      <c r="X188" s="37">
        <f>X189+X227+X240+X253+X285</f>
        <v>0</v>
      </c>
      <c r="Y188" s="37">
        <f>Y189+Y227+Y240+Y253+Y285</f>
        <v>0</v>
      </c>
      <c r="Z188" s="37">
        <f>Z189+Z227+Z240+Z253+Z285</f>
        <v>0</v>
      </c>
      <c r="AA188" s="37">
        <f t="shared" si="55"/>
        <v>0</v>
      </c>
      <c r="AB188" s="35">
        <f t="shared" si="55"/>
        <v>0</v>
      </c>
      <c r="AC188" s="36">
        <f t="shared" si="55"/>
        <v>0</v>
      </c>
    </row>
    <row r="189" spans="1:29" s="2" customFormat="1" ht="11.25" x14ac:dyDescent="0.2">
      <c r="A189" s="26">
        <v>51</v>
      </c>
      <c r="B189" s="27" t="s">
        <v>421</v>
      </c>
      <c r="C189" s="34">
        <f>C190+C195+C198+C202+C203+C210+C215+C223</f>
        <v>0</v>
      </c>
      <c r="D189" s="35">
        <f t="shared" ref="D189:AC189" si="56">D190+D195+D198+D202+D203+D210+D215+D223</f>
        <v>0</v>
      </c>
      <c r="E189" s="35">
        <f t="shared" si="56"/>
        <v>0</v>
      </c>
      <c r="F189" s="35">
        <f>F190+F195+F198+F202+F203+F210+F215+F223</f>
        <v>0</v>
      </c>
      <c r="G189" s="35">
        <f>G190+G195+G198+G202+G203+G210+G215+G223</f>
        <v>0</v>
      </c>
      <c r="H189" s="35">
        <f t="shared" si="56"/>
        <v>0</v>
      </c>
      <c r="I189" s="35">
        <f t="shared" si="56"/>
        <v>0</v>
      </c>
      <c r="J189" s="36">
        <f t="shared" si="56"/>
        <v>0</v>
      </c>
      <c r="K189" s="35">
        <f>K190+K195+K198+K202+K203+K210+K215+K223</f>
        <v>0</v>
      </c>
      <c r="L189" s="35">
        <f t="shared" si="56"/>
        <v>0</v>
      </c>
      <c r="M189" s="35">
        <f t="shared" si="56"/>
        <v>0</v>
      </c>
      <c r="N189" s="35">
        <f>N190+N195+N198+N202+N203+N210+N215+N223</f>
        <v>0</v>
      </c>
      <c r="O189" s="35">
        <f>O190+O195+O198+O202+O203+O210+O215+O223</f>
        <v>0</v>
      </c>
      <c r="P189" s="37">
        <f t="shared" si="56"/>
        <v>0</v>
      </c>
      <c r="Q189" s="35">
        <f t="shared" si="56"/>
        <v>0</v>
      </c>
      <c r="R189" s="38">
        <f t="shared" si="56"/>
        <v>0</v>
      </c>
      <c r="S189" s="34">
        <f t="shared" si="56"/>
        <v>0</v>
      </c>
      <c r="T189" s="35">
        <f t="shared" si="56"/>
        <v>0</v>
      </c>
      <c r="U189" s="35">
        <f>U190+U195+U198+U202+U203+U210+U215+U223</f>
        <v>0</v>
      </c>
      <c r="V189" s="37">
        <f t="shared" si="56"/>
        <v>0</v>
      </c>
      <c r="W189" s="37">
        <f>W190+W195+W198+W202+W203+W210+W215+W223</f>
        <v>0</v>
      </c>
      <c r="X189" s="37">
        <f>X190+X195+X198+X202+X203+X210+X215+X223</f>
        <v>0</v>
      </c>
      <c r="Y189" s="37">
        <f>Y190+Y195+Y198+Y202+Y203+Y210+Y215+Y223</f>
        <v>0</v>
      </c>
      <c r="Z189" s="37">
        <f>Z190+Z195+Z198+Z202+Z203+Z210+Z215+Z223</f>
        <v>0</v>
      </c>
      <c r="AA189" s="37">
        <f t="shared" si="56"/>
        <v>0</v>
      </c>
      <c r="AB189" s="35">
        <f t="shared" si="56"/>
        <v>0</v>
      </c>
      <c r="AC189" s="36">
        <f t="shared" si="56"/>
        <v>0</v>
      </c>
    </row>
    <row r="190" spans="1:29" s="2" customFormat="1" ht="22.5" x14ac:dyDescent="0.2">
      <c r="A190" s="26">
        <v>511</v>
      </c>
      <c r="B190" s="27" t="s">
        <v>422</v>
      </c>
      <c r="C190" s="34">
        <f>SUM(C191:C194)</f>
        <v>0</v>
      </c>
      <c r="D190" s="35">
        <f t="shared" ref="D190:AC190" si="57">SUM(D191:D194)</f>
        <v>0</v>
      </c>
      <c r="E190" s="35">
        <f t="shared" si="57"/>
        <v>0</v>
      </c>
      <c r="F190" s="35">
        <f>SUM(F191:F194)</f>
        <v>0</v>
      </c>
      <c r="G190" s="35">
        <f>SUM(G191:G194)</f>
        <v>0</v>
      </c>
      <c r="H190" s="35">
        <f t="shared" si="57"/>
        <v>0</v>
      </c>
      <c r="I190" s="35">
        <f t="shared" si="57"/>
        <v>0</v>
      </c>
      <c r="J190" s="36">
        <f t="shared" si="57"/>
        <v>0</v>
      </c>
      <c r="K190" s="35">
        <f>SUM(K191:K194)</f>
        <v>0</v>
      </c>
      <c r="L190" s="35">
        <f t="shared" si="57"/>
        <v>0</v>
      </c>
      <c r="M190" s="35">
        <f t="shared" si="57"/>
        <v>0</v>
      </c>
      <c r="N190" s="35">
        <f>SUM(N191:N194)</f>
        <v>0</v>
      </c>
      <c r="O190" s="35">
        <f>SUM(O191:O194)</f>
        <v>0</v>
      </c>
      <c r="P190" s="37">
        <f t="shared" si="57"/>
        <v>0</v>
      </c>
      <c r="Q190" s="35">
        <f t="shared" si="57"/>
        <v>0</v>
      </c>
      <c r="R190" s="38">
        <f t="shared" si="57"/>
        <v>0</v>
      </c>
      <c r="S190" s="34">
        <f t="shared" si="57"/>
        <v>0</v>
      </c>
      <c r="T190" s="35">
        <f t="shared" si="57"/>
        <v>0</v>
      </c>
      <c r="U190" s="35">
        <f>SUM(U191:U194)</f>
        <v>0</v>
      </c>
      <c r="V190" s="37">
        <f t="shared" si="57"/>
        <v>0</v>
      </c>
      <c r="W190" s="37">
        <f>SUM(W191:W194)</f>
        <v>0</v>
      </c>
      <c r="X190" s="37">
        <f>SUM(X191:X194)</f>
        <v>0</v>
      </c>
      <c r="Y190" s="37">
        <f>SUM(Y191:Y194)</f>
        <v>0</v>
      </c>
      <c r="Z190" s="37">
        <f>SUM(Z191:Z194)</f>
        <v>0</v>
      </c>
      <c r="AA190" s="37">
        <f t="shared" si="57"/>
        <v>0</v>
      </c>
      <c r="AB190" s="35">
        <f t="shared" si="57"/>
        <v>0</v>
      </c>
      <c r="AC190" s="36">
        <f t="shared" si="57"/>
        <v>0</v>
      </c>
    </row>
    <row r="191" spans="1:29" s="2" customFormat="1" ht="11.25" x14ac:dyDescent="0.2">
      <c r="A191" s="23">
        <v>5113</v>
      </c>
      <c r="B191" s="24" t="s">
        <v>298</v>
      </c>
      <c r="C191" s="22"/>
      <c r="D191" s="16"/>
      <c r="E191" s="16"/>
      <c r="F191" s="16"/>
      <c r="G191" s="16"/>
      <c r="H191" s="16"/>
      <c r="I191" s="16"/>
      <c r="J191" s="19"/>
      <c r="K191" s="16"/>
      <c r="L191" s="16"/>
      <c r="M191" s="16"/>
      <c r="N191" s="16"/>
      <c r="O191" s="16"/>
      <c r="P191" s="15"/>
      <c r="Q191" s="16"/>
      <c r="R191" s="20"/>
      <c r="S191" s="22"/>
      <c r="T191" s="16"/>
      <c r="U191" s="16"/>
      <c r="V191" s="15"/>
      <c r="W191" s="15"/>
      <c r="X191" s="15"/>
      <c r="Y191" s="15"/>
      <c r="Z191" s="15"/>
      <c r="AA191" s="15"/>
      <c r="AB191" s="16"/>
      <c r="AC191" s="19"/>
    </row>
    <row r="192" spans="1:29" s="2" customFormat="1" ht="11.25" x14ac:dyDescent="0.2">
      <c r="A192" s="23">
        <v>5114</v>
      </c>
      <c r="B192" s="24" t="s">
        <v>299</v>
      </c>
      <c r="C192" s="22"/>
      <c r="D192" s="16"/>
      <c r="E192" s="16"/>
      <c r="F192" s="16"/>
      <c r="G192" s="16"/>
      <c r="H192" s="16"/>
      <c r="I192" s="16"/>
      <c r="J192" s="19"/>
      <c r="K192" s="16"/>
      <c r="L192" s="16"/>
      <c r="M192" s="16"/>
      <c r="N192" s="16"/>
      <c r="O192" s="16"/>
      <c r="P192" s="15"/>
      <c r="Q192" s="16"/>
      <c r="R192" s="20"/>
      <c r="S192" s="22"/>
      <c r="T192" s="16"/>
      <c r="U192" s="16"/>
      <c r="V192" s="15"/>
      <c r="W192" s="15"/>
      <c r="X192" s="15"/>
      <c r="Y192" s="15"/>
      <c r="Z192" s="15"/>
      <c r="AA192" s="15"/>
      <c r="AB192" s="16"/>
      <c r="AC192" s="19"/>
    </row>
    <row r="193" spans="1:29" s="2" customFormat="1" ht="11.25" x14ac:dyDescent="0.2">
      <c r="A193" s="23">
        <v>5115</v>
      </c>
      <c r="B193" s="24" t="s">
        <v>300</v>
      </c>
      <c r="C193" s="22"/>
      <c r="D193" s="16"/>
      <c r="E193" s="16"/>
      <c r="F193" s="16"/>
      <c r="G193" s="16"/>
      <c r="H193" s="16"/>
      <c r="I193" s="16"/>
      <c r="J193" s="19"/>
      <c r="K193" s="16"/>
      <c r="L193" s="16"/>
      <c r="M193" s="16"/>
      <c r="N193" s="16"/>
      <c r="O193" s="16"/>
      <c r="P193" s="15"/>
      <c r="Q193" s="16"/>
      <c r="R193" s="20"/>
      <c r="S193" s="22"/>
      <c r="T193" s="16"/>
      <c r="U193" s="16"/>
      <c r="V193" s="15"/>
      <c r="W193" s="15"/>
      <c r="X193" s="15"/>
      <c r="Y193" s="15"/>
      <c r="Z193" s="15"/>
      <c r="AA193" s="15"/>
      <c r="AB193" s="16"/>
      <c r="AC193" s="19"/>
    </row>
    <row r="194" spans="1:29" s="2" customFormat="1" ht="11.25" x14ac:dyDescent="0.2">
      <c r="A194" s="23">
        <v>5116</v>
      </c>
      <c r="B194" s="24" t="s">
        <v>301</v>
      </c>
      <c r="C194" s="22"/>
      <c r="D194" s="16"/>
      <c r="E194" s="16"/>
      <c r="F194" s="16"/>
      <c r="G194" s="16"/>
      <c r="H194" s="16"/>
      <c r="I194" s="16"/>
      <c r="J194" s="19"/>
      <c r="K194" s="16"/>
      <c r="L194" s="16"/>
      <c r="M194" s="16"/>
      <c r="N194" s="16"/>
      <c r="O194" s="16"/>
      <c r="P194" s="15"/>
      <c r="Q194" s="16"/>
      <c r="R194" s="20"/>
      <c r="S194" s="22"/>
      <c r="T194" s="16"/>
      <c r="U194" s="16"/>
      <c r="V194" s="15"/>
      <c r="W194" s="15"/>
      <c r="X194" s="15"/>
      <c r="Y194" s="15"/>
      <c r="Z194" s="15"/>
      <c r="AA194" s="15"/>
      <c r="AB194" s="16"/>
      <c r="AC194" s="19"/>
    </row>
    <row r="195" spans="1:29" s="2" customFormat="1" ht="22.5" customHeight="1" x14ac:dyDescent="0.2">
      <c r="A195" s="26">
        <v>512</v>
      </c>
      <c r="B195" s="27" t="s">
        <v>423</v>
      </c>
      <c r="C195" s="47">
        <f>SUM(C196+C197)</f>
        <v>0</v>
      </c>
      <c r="D195" s="180">
        <f t="shared" ref="D195:AC195" si="58">SUM(D196+D197)</f>
        <v>0</v>
      </c>
      <c r="E195" s="35">
        <f t="shared" si="58"/>
        <v>0</v>
      </c>
      <c r="F195" s="35">
        <f>SUM(F196+F197)</f>
        <v>0</v>
      </c>
      <c r="G195" s="35">
        <f>SUM(G196+G197)</f>
        <v>0</v>
      </c>
      <c r="H195" s="35">
        <f t="shared" si="58"/>
        <v>0</v>
      </c>
      <c r="I195" s="35">
        <f t="shared" si="58"/>
        <v>0</v>
      </c>
      <c r="J195" s="36">
        <f t="shared" si="58"/>
        <v>0</v>
      </c>
      <c r="K195" s="35">
        <f>SUM(K196+K197)</f>
        <v>0</v>
      </c>
      <c r="L195" s="35">
        <f t="shared" si="58"/>
        <v>0</v>
      </c>
      <c r="M195" s="35">
        <f t="shared" si="58"/>
        <v>0</v>
      </c>
      <c r="N195" s="35">
        <f>SUM(N196+N197)</f>
        <v>0</v>
      </c>
      <c r="O195" s="35">
        <f>SUM(O196+O197)</f>
        <v>0</v>
      </c>
      <c r="P195" s="37">
        <f t="shared" si="58"/>
        <v>0</v>
      </c>
      <c r="Q195" s="35">
        <f t="shared" si="58"/>
        <v>0</v>
      </c>
      <c r="R195" s="38">
        <f t="shared" si="58"/>
        <v>0</v>
      </c>
      <c r="S195" s="34">
        <f t="shared" si="58"/>
        <v>0</v>
      </c>
      <c r="T195" s="35">
        <f t="shared" si="58"/>
        <v>0</v>
      </c>
      <c r="U195" s="35">
        <f>SUM(U196+U197)</f>
        <v>0</v>
      </c>
      <c r="V195" s="37">
        <f t="shared" si="58"/>
        <v>0</v>
      </c>
      <c r="W195" s="37">
        <f>SUM(W196+W197)</f>
        <v>0</v>
      </c>
      <c r="X195" s="37">
        <f>SUM(X196+X197)</f>
        <v>0</v>
      </c>
      <c r="Y195" s="37">
        <f>SUM(Y196+Y197)</f>
        <v>0</v>
      </c>
      <c r="Z195" s="37">
        <f>SUM(Z196+Z197)</f>
        <v>0</v>
      </c>
      <c r="AA195" s="37">
        <f t="shared" si="58"/>
        <v>0</v>
      </c>
      <c r="AB195" s="35">
        <f t="shared" si="58"/>
        <v>0</v>
      </c>
      <c r="AC195" s="36">
        <f t="shared" si="58"/>
        <v>0</v>
      </c>
    </row>
    <row r="196" spans="1:29" s="2" customFormat="1" ht="22.5" customHeight="1" x14ac:dyDescent="0.2">
      <c r="A196" s="23">
        <v>5121</v>
      </c>
      <c r="B196" s="24" t="s">
        <v>302</v>
      </c>
      <c r="C196" s="22"/>
      <c r="D196" s="16"/>
      <c r="E196" s="16"/>
      <c r="F196" s="16"/>
      <c r="G196" s="16"/>
      <c r="H196" s="16"/>
      <c r="I196" s="16"/>
      <c r="J196" s="19"/>
      <c r="K196" s="16"/>
      <c r="L196" s="16"/>
      <c r="M196" s="16"/>
      <c r="N196" s="16"/>
      <c r="O196" s="16"/>
      <c r="P196" s="15"/>
      <c r="Q196" s="16"/>
      <c r="R196" s="20"/>
      <c r="S196" s="22"/>
      <c r="T196" s="16"/>
      <c r="U196" s="16"/>
      <c r="V196" s="15"/>
      <c r="W196" s="15"/>
      <c r="X196" s="15"/>
      <c r="Y196" s="15"/>
      <c r="Z196" s="15"/>
      <c r="AA196" s="15"/>
      <c r="AB196" s="16"/>
      <c r="AC196" s="19"/>
    </row>
    <row r="197" spans="1:29" s="2" customFormat="1" ht="22.5" customHeight="1" x14ac:dyDescent="0.2">
      <c r="A197" s="23">
        <v>5122</v>
      </c>
      <c r="B197" s="24" t="s">
        <v>303</v>
      </c>
      <c r="C197" s="22"/>
      <c r="D197" s="16"/>
      <c r="E197" s="16"/>
      <c r="F197" s="16"/>
      <c r="G197" s="16"/>
      <c r="H197" s="16"/>
      <c r="I197" s="16"/>
      <c r="J197" s="19"/>
      <c r="K197" s="16"/>
      <c r="L197" s="16"/>
      <c r="M197" s="16"/>
      <c r="N197" s="16"/>
      <c r="O197" s="16"/>
      <c r="P197" s="15"/>
      <c r="Q197" s="16"/>
      <c r="R197" s="20"/>
      <c r="S197" s="22"/>
      <c r="T197" s="16"/>
      <c r="U197" s="16"/>
      <c r="V197" s="15"/>
      <c r="W197" s="15"/>
      <c r="X197" s="15"/>
      <c r="Y197" s="15"/>
      <c r="Z197" s="15"/>
      <c r="AA197" s="15"/>
      <c r="AB197" s="16"/>
      <c r="AC197" s="19"/>
    </row>
    <row r="198" spans="1:29" s="2" customFormat="1" ht="22.5" customHeight="1" x14ac:dyDescent="0.2">
      <c r="A198" s="26">
        <v>513</v>
      </c>
      <c r="B198" s="27" t="s">
        <v>424</v>
      </c>
      <c r="C198" s="34">
        <f>SUM(C199+C200+C201)</f>
        <v>0</v>
      </c>
      <c r="D198" s="35">
        <f t="shared" ref="D198:AC198" si="59">SUM(D199+D200+D201)</f>
        <v>0</v>
      </c>
      <c r="E198" s="35">
        <f t="shared" si="59"/>
        <v>0</v>
      </c>
      <c r="F198" s="35">
        <f>SUM(F199+F200+F201)</f>
        <v>0</v>
      </c>
      <c r="G198" s="35">
        <f>SUM(G199+G200+G201)</f>
        <v>0</v>
      </c>
      <c r="H198" s="35">
        <f t="shared" si="59"/>
        <v>0</v>
      </c>
      <c r="I198" s="35">
        <f t="shared" si="59"/>
        <v>0</v>
      </c>
      <c r="J198" s="36">
        <f t="shared" si="59"/>
        <v>0</v>
      </c>
      <c r="K198" s="35">
        <f>SUM(K199+K200+K201)</f>
        <v>0</v>
      </c>
      <c r="L198" s="35">
        <f t="shared" si="59"/>
        <v>0</v>
      </c>
      <c r="M198" s="35">
        <f t="shared" si="59"/>
        <v>0</v>
      </c>
      <c r="N198" s="35">
        <f>SUM(N199+N200+N201)</f>
        <v>0</v>
      </c>
      <c r="O198" s="35">
        <f>SUM(O199+O200+O201)</f>
        <v>0</v>
      </c>
      <c r="P198" s="37">
        <f t="shared" si="59"/>
        <v>0</v>
      </c>
      <c r="Q198" s="35">
        <f t="shared" si="59"/>
        <v>0</v>
      </c>
      <c r="R198" s="38">
        <f t="shared" si="59"/>
        <v>0</v>
      </c>
      <c r="S198" s="34">
        <f t="shared" si="59"/>
        <v>0</v>
      </c>
      <c r="T198" s="35">
        <f t="shared" si="59"/>
        <v>0</v>
      </c>
      <c r="U198" s="35">
        <f>SUM(U199+U200+U201)</f>
        <v>0</v>
      </c>
      <c r="V198" s="37">
        <f t="shared" si="59"/>
        <v>0</v>
      </c>
      <c r="W198" s="37">
        <f>SUM(W199+W200+W201)</f>
        <v>0</v>
      </c>
      <c r="X198" s="37">
        <f>SUM(X199+X200+X201)</f>
        <v>0</v>
      </c>
      <c r="Y198" s="37">
        <f>SUM(Y199+Y200+Y201)</f>
        <v>0</v>
      </c>
      <c r="Z198" s="37">
        <f>SUM(Z199+Z200+Z201)</f>
        <v>0</v>
      </c>
      <c r="AA198" s="37">
        <f t="shared" si="59"/>
        <v>0</v>
      </c>
      <c r="AB198" s="35">
        <f t="shared" si="59"/>
        <v>0</v>
      </c>
      <c r="AC198" s="36">
        <f t="shared" si="59"/>
        <v>0</v>
      </c>
    </row>
    <row r="199" spans="1:29" s="2" customFormat="1" ht="11.25" x14ac:dyDescent="0.2">
      <c r="A199" s="23">
        <v>5132</v>
      </c>
      <c r="B199" s="24" t="s">
        <v>304</v>
      </c>
      <c r="C199" s="22"/>
      <c r="D199" s="16"/>
      <c r="E199" s="16"/>
      <c r="F199" s="16"/>
      <c r="G199" s="16"/>
      <c r="H199" s="16"/>
      <c r="I199" s="16"/>
      <c r="J199" s="19"/>
      <c r="K199" s="16"/>
      <c r="L199" s="16"/>
      <c r="M199" s="16"/>
      <c r="N199" s="16"/>
      <c r="O199" s="16"/>
      <c r="P199" s="15"/>
      <c r="Q199" s="16"/>
      <c r="R199" s="20"/>
      <c r="S199" s="22"/>
      <c r="T199" s="16"/>
      <c r="U199" s="16"/>
      <c r="V199" s="15"/>
      <c r="W199" s="15"/>
      <c r="X199" s="15"/>
      <c r="Y199" s="15"/>
      <c r="Z199" s="15"/>
      <c r="AA199" s="15"/>
      <c r="AB199" s="16"/>
      <c r="AC199" s="19"/>
    </row>
    <row r="200" spans="1:29" s="2" customFormat="1" ht="11.25" x14ac:dyDescent="0.2">
      <c r="A200" s="23">
        <v>5133</v>
      </c>
      <c r="B200" s="24" t="s">
        <v>305</v>
      </c>
      <c r="C200" s="22"/>
      <c r="D200" s="16"/>
      <c r="E200" s="16"/>
      <c r="F200" s="16"/>
      <c r="G200" s="16"/>
      <c r="H200" s="16"/>
      <c r="I200" s="16"/>
      <c r="J200" s="19"/>
      <c r="K200" s="16"/>
      <c r="L200" s="16"/>
      <c r="M200" s="16"/>
      <c r="N200" s="16"/>
      <c r="O200" s="16"/>
      <c r="P200" s="15"/>
      <c r="Q200" s="16"/>
      <c r="R200" s="20"/>
      <c r="S200" s="22"/>
      <c r="T200" s="16"/>
      <c r="U200" s="16"/>
      <c r="V200" s="15"/>
      <c r="W200" s="15"/>
      <c r="X200" s="15"/>
      <c r="Y200" s="15"/>
      <c r="Z200" s="15"/>
      <c r="AA200" s="15"/>
      <c r="AB200" s="16"/>
      <c r="AC200" s="19"/>
    </row>
    <row r="201" spans="1:29" s="2" customFormat="1" ht="11.25" x14ac:dyDescent="0.2">
      <c r="A201" s="23">
        <v>5134</v>
      </c>
      <c r="B201" s="24" t="s">
        <v>306</v>
      </c>
      <c r="C201" s="22"/>
      <c r="D201" s="16"/>
      <c r="E201" s="16"/>
      <c r="F201" s="16"/>
      <c r="G201" s="16"/>
      <c r="H201" s="16"/>
      <c r="I201" s="16"/>
      <c r="J201" s="19"/>
      <c r="K201" s="16"/>
      <c r="L201" s="16"/>
      <c r="M201" s="16"/>
      <c r="N201" s="16"/>
      <c r="O201" s="16"/>
      <c r="P201" s="15"/>
      <c r="Q201" s="16"/>
      <c r="R201" s="20"/>
      <c r="S201" s="22"/>
      <c r="T201" s="16"/>
      <c r="U201" s="16"/>
      <c r="V201" s="15"/>
      <c r="W201" s="15"/>
      <c r="X201" s="15"/>
      <c r="Y201" s="15"/>
      <c r="Z201" s="15"/>
      <c r="AA201" s="15"/>
      <c r="AB201" s="16"/>
      <c r="AC201" s="19"/>
    </row>
    <row r="202" spans="1:29" s="2" customFormat="1" ht="11.25" x14ac:dyDescent="0.2">
      <c r="A202" s="26">
        <v>514</v>
      </c>
      <c r="B202" s="27" t="s">
        <v>425</v>
      </c>
      <c r="C202" s="34"/>
      <c r="D202" s="35"/>
      <c r="E202" s="35"/>
      <c r="F202" s="35"/>
      <c r="G202" s="35"/>
      <c r="H202" s="35"/>
      <c r="I202" s="35"/>
      <c r="J202" s="36"/>
      <c r="K202" s="35"/>
      <c r="L202" s="35"/>
      <c r="M202" s="35"/>
      <c r="N202" s="35"/>
      <c r="O202" s="35"/>
      <c r="P202" s="37"/>
      <c r="Q202" s="35"/>
      <c r="R202" s="38"/>
      <c r="S202" s="34"/>
      <c r="T202" s="35"/>
      <c r="U202" s="35"/>
      <c r="V202" s="37"/>
      <c r="W202" s="37"/>
      <c r="X202" s="37"/>
      <c r="Y202" s="37"/>
      <c r="Z202" s="37"/>
      <c r="AA202" s="37"/>
      <c r="AB202" s="35"/>
      <c r="AC202" s="36"/>
    </row>
    <row r="203" spans="1:29" s="2" customFormat="1" ht="22.5" x14ac:dyDescent="0.2">
      <c r="A203" s="26">
        <v>515</v>
      </c>
      <c r="B203" s="27" t="s">
        <v>426</v>
      </c>
      <c r="C203" s="34">
        <f>SUM(C204+C205+C206+C207+C208+C209)</f>
        <v>0</v>
      </c>
      <c r="D203" s="35">
        <f t="shared" ref="D203:AC203" si="60">SUM(D204+D205+D206+D207+D208+D209)</f>
        <v>0</v>
      </c>
      <c r="E203" s="35">
        <f t="shared" si="60"/>
        <v>0</v>
      </c>
      <c r="F203" s="35">
        <f>SUM(F204+F205+F206+F207+F208+F209)</f>
        <v>0</v>
      </c>
      <c r="G203" s="35">
        <f>SUM(G204+G205+G206+G207+G208+G209)</f>
        <v>0</v>
      </c>
      <c r="H203" s="35">
        <f t="shared" si="60"/>
        <v>0</v>
      </c>
      <c r="I203" s="35">
        <f t="shared" si="60"/>
        <v>0</v>
      </c>
      <c r="J203" s="36">
        <f t="shared" si="60"/>
        <v>0</v>
      </c>
      <c r="K203" s="35">
        <f>SUM(K204+K205+K206+K207+K208+K209)</f>
        <v>0</v>
      </c>
      <c r="L203" s="35">
        <f t="shared" si="60"/>
        <v>0</v>
      </c>
      <c r="M203" s="35">
        <f t="shared" si="60"/>
        <v>0</v>
      </c>
      <c r="N203" s="35">
        <f>SUM(N204+N205+N206+N207+N208+N209)</f>
        <v>0</v>
      </c>
      <c r="O203" s="35">
        <f>SUM(O204+O205+O206+O207+O208+O209)</f>
        <v>0</v>
      </c>
      <c r="P203" s="37">
        <f t="shared" si="60"/>
        <v>0</v>
      </c>
      <c r="Q203" s="35">
        <f t="shared" si="60"/>
        <v>0</v>
      </c>
      <c r="R203" s="38">
        <f t="shared" si="60"/>
        <v>0</v>
      </c>
      <c r="S203" s="34">
        <f t="shared" si="60"/>
        <v>0</v>
      </c>
      <c r="T203" s="35">
        <f t="shared" si="60"/>
        <v>0</v>
      </c>
      <c r="U203" s="35">
        <f>SUM(U204+U205+U206+U207+U208+U209)</f>
        <v>0</v>
      </c>
      <c r="V203" s="37">
        <f t="shared" si="60"/>
        <v>0</v>
      </c>
      <c r="W203" s="37">
        <f>SUM(W204+W205+W206+W207+W208+W209)</f>
        <v>0</v>
      </c>
      <c r="X203" s="37">
        <f>SUM(X204+X205+X206+X207+X208+X209)</f>
        <v>0</v>
      </c>
      <c r="Y203" s="37">
        <f>SUM(Y204+Y205+Y206+Y207+Y208+Y209)</f>
        <v>0</v>
      </c>
      <c r="Z203" s="37">
        <f>SUM(Z204+Z205+Z206+Z207+Z208+Z209)</f>
        <v>0</v>
      </c>
      <c r="AA203" s="37">
        <f t="shared" si="60"/>
        <v>0</v>
      </c>
      <c r="AB203" s="35">
        <f t="shared" si="60"/>
        <v>0</v>
      </c>
      <c r="AC203" s="36">
        <f t="shared" si="60"/>
        <v>0</v>
      </c>
    </row>
    <row r="204" spans="1:29" s="2" customFormat="1" ht="22.5" x14ac:dyDescent="0.2">
      <c r="A204" s="23">
        <v>5153</v>
      </c>
      <c r="B204" s="24" t="s">
        <v>307</v>
      </c>
      <c r="C204" s="22"/>
      <c r="D204" s="16"/>
      <c r="E204" s="16"/>
      <c r="F204" s="16"/>
      <c r="G204" s="16"/>
      <c r="H204" s="17"/>
      <c r="I204" s="16"/>
      <c r="J204" s="19"/>
      <c r="K204" s="16"/>
      <c r="L204" s="16"/>
      <c r="M204" s="16"/>
      <c r="N204" s="16"/>
      <c r="O204" s="16"/>
      <c r="P204" s="15"/>
      <c r="Q204" s="16"/>
      <c r="R204" s="20"/>
      <c r="S204" s="22"/>
      <c r="T204" s="16"/>
      <c r="U204" s="16"/>
      <c r="V204" s="15"/>
      <c r="W204" s="15"/>
      <c r="X204" s="15"/>
      <c r="Y204" s="15"/>
      <c r="Z204" s="15"/>
      <c r="AA204" s="15"/>
      <c r="AB204" s="16"/>
      <c r="AC204" s="19"/>
    </row>
    <row r="205" spans="1:29" s="2" customFormat="1" ht="22.5" x14ac:dyDescent="0.2">
      <c r="A205" s="23">
        <v>5154</v>
      </c>
      <c r="B205" s="24" t="s">
        <v>308</v>
      </c>
      <c r="C205" s="22"/>
      <c r="D205" s="16"/>
      <c r="E205" s="16"/>
      <c r="F205" s="16"/>
      <c r="G205" s="16"/>
      <c r="H205" s="17"/>
      <c r="I205" s="16"/>
      <c r="J205" s="19"/>
      <c r="K205" s="16"/>
      <c r="L205" s="16"/>
      <c r="M205" s="16"/>
      <c r="N205" s="16"/>
      <c r="O205" s="16"/>
      <c r="P205" s="15"/>
      <c r="Q205" s="16"/>
      <c r="R205" s="20"/>
      <c r="S205" s="22"/>
      <c r="T205" s="16"/>
      <c r="U205" s="16"/>
      <c r="V205" s="15"/>
      <c r="W205" s="15"/>
      <c r="X205" s="15"/>
      <c r="Y205" s="15"/>
      <c r="Z205" s="15"/>
      <c r="AA205" s="15"/>
      <c r="AB205" s="16"/>
      <c r="AC205" s="19"/>
    </row>
    <row r="206" spans="1:29" s="2" customFormat="1" ht="22.5" x14ac:dyDescent="0.2">
      <c r="A206" s="23">
        <v>5155</v>
      </c>
      <c r="B206" s="24" t="s">
        <v>309</v>
      </c>
      <c r="C206" s="22"/>
      <c r="D206" s="16"/>
      <c r="E206" s="16"/>
      <c r="F206" s="16"/>
      <c r="G206" s="16"/>
      <c r="H206" s="17"/>
      <c r="I206" s="16"/>
      <c r="J206" s="19"/>
      <c r="K206" s="16"/>
      <c r="L206" s="16"/>
      <c r="M206" s="16"/>
      <c r="N206" s="16"/>
      <c r="O206" s="16"/>
      <c r="P206" s="15"/>
      <c r="Q206" s="16"/>
      <c r="R206" s="20"/>
      <c r="S206" s="22"/>
      <c r="T206" s="16"/>
      <c r="U206" s="16"/>
      <c r="V206" s="15"/>
      <c r="W206" s="15"/>
      <c r="X206" s="15"/>
      <c r="Y206" s="15"/>
      <c r="Z206" s="15"/>
      <c r="AA206" s="15"/>
      <c r="AB206" s="16"/>
      <c r="AC206" s="19"/>
    </row>
    <row r="207" spans="1:29" s="2" customFormat="1" ht="11.25" x14ac:dyDescent="0.2">
      <c r="A207" s="23">
        <v>5156</v>
      </c>
      <c r="B207" s="24" t="s">
        <v>310</v>
      </c>
      <c r="C207" s="22"/>
      <c r="D207" s="16"/>
      <c r="E207" s="16"/>
      <c r="F207" s="16"/>
      <c r="G207" s="16"/>
      <c r="H207" s="17"/>
      <c r="I207" s="16"/>
      <c r="J207" s="19"/>
      <c r="K207" s="16"/>
      <c r="L207" s="16"/>
      <c r="M207" s="16"/>
      <c r="N207" s="16"/>
      <c r="O207" s="16"/>
      <c r="P207" s="15"/>
      <c r="Q207" s="16"/>
      <c r="R207" s="20"/>
      <c r="S207" s="22"/>
      <c r="T207" s="16"/>
      <c r="U207" s="16"/>
      <c r="V207" s="15"/>
      <c r="W207" s="15"/>
      <c r="X207" s="15"/>
      <c r="Y207" s="15"/>
      <c r="Z207" s="15"/>
      <c r="AA207" s="15"/>
      <c r="AB207" s="16"/>
      <c r="AC207" s="19"/>
    </row>
    <row r="208" spans="1:29" s="2" customFormat="1" ht="11.25" x14ac:dyDescent="0.2">
      <c r="A208" s="23">
        <v>5157</v>
      </c>
      <c r="B208" s="24" t="s">
        <v>311</v>
      </c>
      <c r="C208" s="22"/>
      <c r="D208" s="16"/>
      <c r="E208" s="16"/>
      <c r="F208" s="16"/>
      <c r="G208" s="16"/>
      <c r="H208" s="17"/>
      <c r="I208" s="16"/>
      <c r="J208" s="19"/>
      <c r="K208" s="16"/>
      <c r="L208" s="16"/>
      <c r="M208" s="16"/>
      <c r="N208" s="16"/>
      <c r="O208" s="16"/>
      <c r="P208" s="15"/>
      <c r="Q208" s="16"/>
      <c r="R208" s="20"/>
      <c r="S208" s="22"/>
      <c r="T208" s="16"/>
      <c r="U208" s="16"/>
      <c r="V208" s="15"/>
      <c r="W208" s="15"/>
      <c r="X208" s="15"/>
      <c r="Y208" s="15"/>
      <c r="Z208" s="15"/>
      <c r="AA208" s="15"/>
      <c r="AB208" s="16"/>
      <c r="AC208" s="19"/>
    </row>
    <row r="209" spans="1:29" s="2" customFormat="1" ht="11.25" x14ac:dyDescent="0.2">
      <c r="A209" s="23">
        <v>5158</v>
      </c>
      <c r="B209" s="24" t="s">
        <v>312</v>
      </c>
      <c r="C209" s="22"/>
      <c r="D209" s="16"/>
      <c r="E209" s="16"/>
      <c r="F209" s="16"/>
      <c r="G209" s="16"/>
      <c r="H209" s="17"/>
      <c r="I209" s="16"/>
      <c r="J209" s="19"/>
      <c r="K209" s="16"/>
      <c r="L209" s="16"/>
      <c r="M209" s="16"/>
      <c r="N209" s="16"/>
      <c r="O209" s="16"/>
      <c r="P209" s="15"/>
      <c r="Q209" s="16"/>
      <c r="R209" s="20"/>
      <c r="S209" s="22"/>
      <c r="T209" s="16"/>
      <c r="U209" s="16"/>
      <c r="V209" s="15"/>
      <c r="W209" s="15"/>
      <c r="X209" s="15"/>
      <c r="Y209" s="15"/>
      <c r="Z209" s="15"/>
      <c r="AA209" s="15"/>
      <c r="AB209" s="16"/>
      <c r="AC209" s="19"/>
    </row>
    <row r="210" spans="1:29" s="2" customFormat="1" ht="22.5" x14ac:dyDescent="0.2">
      <c r="A210" s="26">
        <v>516</v>
      </c>
      <c r="B210" s="27" t="s">
        <v>427</v>
      </c>
      <c r="C210" s="34">
        <f>SUM(C211+C212+C213+C214)</f>
        <v>0</v>
      </c>
      <c r="D210" s="35">
        <f t="shared" ref="D210:AC210" si="61">SUM(D211+D212+D213+D214)</f>
        <v>0</v>
      </c>
      <c r="E210" s="35">
        <f t="shared" si="61"/>
        <v>0</v>
      </c>
      <c r="F210" s="35">
        <f>SUM(F211+F212+F213+F214)</f>
        <v>0</v>
      </c>
      <c r="G210" s="35">
        <f>SUM(G211+G212+G213+G214)</f>
        <v>0</v>
      </c>
      <c r="H210" s="48">
        <f t="shared" si="61"/>
        <v>0</v>
      </c>
      <c r="I210" s="35">
        <f t="shared" si="61"/>
        <v>0</v>
      </c>
      <c r="J210" s="36">
        <f t="shared" si="61"/>
        <v>0</v>
      </c>
      <c r="K210" s="35">
        <f>SUM(K211+K212+K213+K214)</f>
        <v>0</v>
      </c>
      <c r="L210" s="35">
        <f t="shared" si="61"/>
        <v>0</v>
      </c>
      <c r="M210" s="35">
        <f t="shared" si="61"/>
        <v>0</v>
      </c>
      <c r="N210" s="35">
        <f>SUM(N211+N212+N213+N214)</f>
        <v>0</v>
      </c>
      <c r="O210" s="35">
        <f>SUM(O211+O212+O213+O214)</f>
        <v>0</v>
      </c>
      <c r="P210" s="37">
        <f t="shared" si="61"/>
        <v>0</v>
      </c>
      <c r="Q210" s="35">
        <f t="shared" si="61"/>
        <v>0</v>
      </c>
      <c r="R210" s="38">
        <f t="shared" si="61"/>
        <v>0</v>
      </c>
      <c r="S210" s="34">
        <f t="shared" si="61"/>
        <v>0</v>
      </c>
      <c r="T210" s="35">
        <f t="shared" si="61"/>
        <v>0</v>
      </c>
      <c r="U210" s="35">
        <f>SUM(U211+U212+U213+U214)</f>
        <v>0</v>
      </c>
      <c r="V210" s="37">
        <f t="shared" si="61"/>
        <v>0</v>
      </c>
      <c r="W210" s="37">
        <f>SUM(W211+W212+W213+W214)</f>
        <v>0</v>
      </c>
      <c r="X210" s="37">
        <f>SUM(X211+X212+X213+X214)</f>
        <v>0</v>
      </c>
      <c r="Y210" s="37">
        <f>SUM(Y211+Y212+Y213+Y214)</f>
        <v>0</v>
      </c>
      <c r="Z210" s="37">
        <f>SUM(Z211+Z212+Z213+Z214)</f>
        <v>0</v>
      </c>
      <c r="AA210" s="37">
        <f t="shared" si="61"/>
        <v>0</v>
      </c>
      <c r="AB210" s="35">
        <f t="shared" si="61"/>
        <v>0</v>
      </c>
      <c r="AC210" s="36">
        <f t="shared" si="61"/>
        <v>0</v>
      </c>
    </row>
    <row r="211" spans="1:29" s="2" customFormat="1" ht="22.5" x14ac:dyDescent="0.2">
      <c r="A211" s="23">
        <v>5163</v>
      </c>
      <c r="B211" s="24" t="s">
        <v>313</v>
      </c>
      <c r="C211" s="22"/>
      <c r="D211" s="16"/>
      <c r="E211" s="16"/>
      <c r="F211" s="16"/>
      <c r="G211" s="16"/>
      <c r="H211" s="17"/>
      <c r="I211" s="16"/>
      <c r="J211" s="19"/>
      <c r="K211" s="16"/>
      <c r="L211" s="16"/>
      <c r="M211" s="16"/>
      <c r="N211" s="16"/>
      <c r="O211" s="16"/>
      <c r="P211" s="15"/>
      <c r="Q211" s="16"/>
      <c r="R211" s="20"/>
      <c r="S211" s="22"/>
      <c r="T211" s="16"/>
      <c r="U211" s="16"/>
      <c r="V211" s="15"/>
      <c r="W211" s="15"/>
      <c r="X211" s="15"/>
      <c r="Y211" s="15"/>
      <c r="Z211" s="15"/>
      <c r="AA211" s="15"/>
      <c r="AB211" s="16"/>
      <c r="AC211" s="19"/>
    </row>
    <row r="212" spans="1:29" s="2" customFormat="1" ht="11.25" x14ac:dyDescent="0.2">
      <c r="A212" s="23">
        <v>5164</v>
      </c>
      <c r="B212" s="24" t="s">
        <v>314</v>
      </c>
      <c r="C212" s="22"/>
      <c r="D212" s="16"/>
      <c r="E212" s="16"/>
      <c r="F212" s="16"/>
      <c r="G212" s="16"/>
      <c r="H212" s="17"/>
      <c r="I212" s="16"/>
      <c r="J212" s="19"/>
      <c r="K212" s="16"/>
      <c r="L212" s="16"/>
      <c r="M212" s="16"/>
      <c r="N212" s="16"/>
      <c r="O212" s="16"/>
      <c r="P212" s="15"/>
      <c r="Q212" s="16"/>
      <c r="R212" s="20"/>
      <c r="S212" s="22"/>
      <c r="T212" s="16"/>
      <c r="U212" s="16"/>
      <c r="V212" s="15"/>
      <c r="W212" s="15"/>
      <c r="X212" s="15"/>
      <c r="Y212" s="15"/>
      <c r="Z212" s="15"/>
      <c r="AA212" s="15"/>
      <c r="AB212" s="16"/>
      <c r="AC212" s="19"/>
    </row>
    <row r="213" spans="1:29" s="2" customFormat="1" ht="11.25" x14ac:dyDescent="0.2">
      <c r="A213" s="23">
        <v>5165</v>
      </c>
      <c r="B213" s="24" t="s">
        <v>315</v>
      </c>
      <c r="C213" s="22"/>
      <c r="D213" s="16"/>
      <c r="E213" s="16"/>
      <c r="F213" s="16"/>
      <c r="G213" s="16"/>
      <c r="H213" s="17"/>
      <c r="I213" s="16"/>
      <c r="J213" s="19"/>
      <c r="K213" s="16"/>
      <c r="L213" s="16"/>
      <c r="M213" s="16"/>
      <c r="N213" s="16"/>
      <c r="O213" s="16"/>
      <c r="P213" s="15"/>
      <c r="Q213" s="16"/>
      <c r="R213" s="20"/>
      <c r="S213" s="22"/>
      <c r="T213" s="16"/>
      <c r="U213" s="16"/>
      <c r="V213" s="15"/>
      <c r="W213" s="15"/>
      <c r="X213" s="15"/>
      <c r="Y213" s="15"/>
      <c r="Z213" s="15"/>
      <c r="AA213" s="15"/>
      <c r="AB213" s="16"/>
      <c r="AC213" s="19"/>
    </row>
    <row r="214" spans="1:29" s="2" customFormat="1" ht="11.25" x14ac:dyDescent="0.2">
      <c r="A214" s="23">
        <v>5166</v>
      </c>
      <c r="B214" s="24" t="s">
        <v>316</v>
      </c>
      <c r="C214" s="22"/>
      <c r="D214" s="16"/>
      <c r="E214" s="16"/>
      <c r="F214" s="16"/>
      <c r="G214" s="16"/>
      <c r="H214" s="17"/>
      <c r="I214" s="16"/>
      <c r="J214" s="19"/>
      <c r="K214" s="16"/>
      <c r="L214" s="16"/>
      <c r="M214" s="16"/>
      <c r="N214" s="16"/>
      <c r="O214" s="16"/>
      <c r="P214" s="15"/>
      <c r="Q214" s="16"/>
      <c r="R214" s="20"/>
      <c r="S214" s="22"/>
      <c r="T214" s="16"/>
      <c r="U214" s="16"/>
      <c r="V214" s="15"/>
      <c r="W214" s="15"/>
      <c r="X214" s="15"/>
      <c r="Y214" s="15"/>
      <c r="Z214" s="15"/>
      <c r="AA214" s="15"/>
      <c r="AB214" s="16"/>
      <c r="AC214" s="19"/>
    </row>
    <row r="215" spans="1:29" s="2" customFormat="1" ht="11.25" x14ac:dyDescent="0.2">
      <c r="A215" s="26">
        <v>517</v>
      </c>
      <c r="B215" s="27" t="s">
        <v>428</v>
      </c>
      <c r="C215" s="34">
        <f>SUM(C216:C222)</f>
        <v>0</v>
      </c>
      <c r="D215" s="35">
        <f t="shared" ref="D215:AC215" si="62">SUM(D216:D222)</f>
        <v>0</v>
      </c>
      <c r="E215" s="35">
        <f t="shared" si="62"/>
        <v>0</v>
      </c>
      <c r="F215" s="35">
        <f>SUM(F216:F222)</f>
        <v>0</v>
      </c>
      <c r="G215" s="35">
        <f>SUM(G216:G222)</f>
        <v>0</v>
      </c>
      <c r="H215" s="48">
        <f t="shared" si="62"/>
        <v>0</v>
      </c>
      <c r="I215" s="35">
        <f t="shared" si="62"/>
        <v>0</v>
      </c>
      <c r="J215" s="36">
        <f t="shared" si="62"/>
        <v>0</v>
      </c>
      <c r="K215" s="35">
        <f>SUM(K216:K222)</f>
        <v>0</v>
      </c>
      <c r="L215" s="35">
        <f t="shared" si="62"/>
        <v>0</v>
      </c>
      <c r="M215" s="35">
        <f t="shared" si="62"/>
        <v>0</v>
      </c>
      <c r="N215" s="35">
        <f>SUM(N216:N222)</f>
        <v>0</v>
      </c>
      <c r="O215" s="35">
        <f>SUM(O216:O222)</f>
        <v>0</v>
      </c>
      <c r="P215" s="37">
        <f t="shared" si="62"/>
        <v>0</v>
      </c>
      <c r="Q215" s="35">
        <f t="shared" si="62"/>
        <v>0</v>
      </c>
      <c r="R215" s="38">
        <f t="shared" si="62"/>
        <v>0</v>
      </c>
      <c r="S215" s="34">
        <f t="shared" si="62"/>
        <v>0</v>
      </c>
      <c r="T215" s="35">
        <f t="shared" si="62"/>
        <v>0</v>
      </c>
      <c r="U215" s="35">
        <f>SUM(U216:U222)</f>
        <v>0</v>
      </c>
      <c r="V215" s="37">
        <f t="shared" si="62"/>
        <v>0</v>
      </c>
      <c r="W215" s="37">
        <f>SUM(W216:W222)</f>
        <v>0</v>
      </c>
      <c r="X215" s="37">
        <f>SUM(X216:X222)</f>
        <v>0</v>
      </c>
      <c r="Y215" s="37">
        <f>SUM(Y216:Y222)</f>
        <v>0</v>
      </c>
      <c r="Z215" s="37">
        <f>SUM(Z216:Z222)</f>
        <v>0</v>
      </c>
      <c r="AA215" s="37">
        <f t="shared" si="62"/>
        <v>0</v>
      </c>
      <c r="AB215" s="35">
        <f t="shared" si="62"/>
        <v>0</v>
      </c>
      <c r="AC215" s="36">
        <f t="shared" si="62"/>
        <v>0</v>
      </c>
    </row>
    <row r="216" spans="1:29" s="2" customFormat="1" ht="11.25" x14ac:dyDescent="0.2">
      <c r="A216" s="23">
        <v>5171</v>
      </c>
      <c r="B216" s="24" t="s">
        <v>317</v>
      </c>
      <c r="C216" s="22"/>
      <c r="D216" s="16"/>
      <c r="E216" s="16"/>
      <c r="F216" s="16"/>
      <c r="G216" s="16"/>
      <c r="H216" s="17"/>
      <c r="I216" s="16"/>
      <c r="J216" s="19"/>
      <c r="K216" s="16"/>
      <c r="L216" s="16"/>
      <c r="M216" s="16"/>
      <c r="N216" s="16"/>
      <c r="O216" s="16"/>
      <c r="P216" s="15"/>
      <c r="Q216" s="16"/>
      <c r="R216" s="20"/>
      <c r="S216" s="22"/>
      <c r="T216" s="16"/>
      <c r="U216" s="16"/>
      <c r="V216" s="15"/>
      <c r="W216" s="15"/>
      <c r="X216" s="15"/>
      <c r="Y216" s="15"/>
      <c r="Z216" s="15"/>
      <c r="AA216" s="15"/>
      <c r="AB216" s="16"/>
      <c r="AC216" s="19"/>
    </row>
    <row r="217" spans="1:29" s="2" customFormat="1" ht="11.25" x14ac:dyDescent="0.2">
      <c r="A217" s="23">
        <v>5172</v>
      </c>
      <c r="B217" s="24" t="s">
        <v>318</v>
      </c>
      <c r="C217" s="22"/>
      <c r="D217" s="16"/>
      <c r="E217" s="16"/>
      <c r="F217" s="16"/>
      <c r="G217" s="16"/>
      <c r="H217" s="17"/>
      <c r="I217" s="16"/>
      <c r="J217" s="19"/>
      <c r="K217" s="16"/>
      <c r="L217" s="16"/>
      <c r="M217" s="16"/>
      <c r="N217" s="16"/>
      <c r="O217" s="16"/>
      <c r="P217" s="15"/>
      <c r="Q217" s="16"/>
      <c r="R217" s="20"/>
      <c r="S217" s="22"/>
      <c r="T217" s="16"/>
      <c r="U217" s="16"/>
      <c r="V217" s="15"/>
      <c r="W217" s="15"/>
      <c r="X217" s="15"/>
      <c r="Y217" s="15"/>
      <c r="Z217" s="15"/>
      <c r="AA217" s="15"/>
      <c r="AB217" s="16"/>
      <c r="AC217" s="19"/>
    </row>
    <row r="218" spans="1:29" s="2" customFormat="1" ht="11.25" x14ac:dyDescent="0.2">
      <c r="A218" s="23">
        <v>5173</v>
      </c>
      <c r="B218" s="24" t="s">
        <v>319</v>
      </c>
      <c r="C218" s="22"/>
      <c r="D218" s="16"/>
      <c r="E218" s="16"/>
      <c r="F218" s="16"/>
      <c r="G218" s="16"/>
      <c r="H218" s="17"/>
      <c r="I218" s="16"/>
      <c r="J218" s="19"/>
      <c r="K218" s="16"/>
      <c r="L218" s="16"/>
      <c r="M218" s="16"/>
      <c r="N218" s="16"/>
      <c r="O218" s="16"/>
      <c r="P218" s="15"/>
      <c r="Q218" s="16"/>
      <c r="R218" s="20"/>
      <c r="S218" s="22"/>
      <c r="T218" s="16"/>
      <c r="U218" s="16"/>
      <c r="V218" s="15"/>
      <c r="W218" s="15"/>
      <c r="X218" s="15"/>
      <c r="Y218" s="15"/>
      <c r="Z218" s="15"/>
      <c r="AA218" s="15"/>
      <c r="AB218" s="16"/>
      <c r="AC218" s="19"/>
    </row>
    <row r="219" spans="1:29" s="2" customFormat="1" ht="11.25" x14ac:dyDescent="0.2">
      <c r="A219" s="23">
        <v>5174</v>
      </c>
      <c r="B219" s="24" t="s">
        <v>320</v>
      </c>
      <c r="C219" s="22"/>
      <c r="D219" s="16"/>
      <c r="E219" s="16"/>
      <c r="F219" s="16"/>
      <c r="G219" s="16"/>
      <c r="H219" s="17"/>
      <c r="I219" s="16"/>
      <c r="J219" s="19"/>
      <c r="K219" s="16"/>
      <c r="L219" s="16"/>
      <c r="M219" s="16"/>
      <c r="N219" s="16"/>
      <c r="O219" s="16"/>
      <c r="P219" s="15"/>
      <c r="Q219" s="16"/>
      <c r="R219" s="20"/>
      <c r="S219" s="22"/>
      <c r="T219" s="16"/>
      <c r="U219" s="16"/>
      <c r="V219" s="15"/>
      <c r="W219" s="15"/>
      <c r="X219" s="15"/>
      <c r="Y219" s="15"/>
      <c r="Z219" s="15"/>
      <c r="AA219" s="15"/>
      <c r="AB219" s="16"/>
      <c r="AC219" s="19"/>
    </row>
    <row r="220" spans="1:29" s="2" customFormat="1" ht="11.25" x14ac:dyDescent="0.2">
      <c r="A220" s="23">
        <v>5175</v>
      </c>
      <c r="B220" s="24" t="s">
        <v>321</v>
      </c>
      <c r="C220" s="22"/>
      <c r="D220" s="16"/>
      <c r="E220" s="16"/>
      <c r="F220" s="16"/>
      <c r="G220" s="16"/>
      <c r="H220" s="17"/>
      <c r="I220" s="16"/>
      <c r="J220" s="19"/>
      <c r="K220" s="16"/>
      <c r="L220" s="16"/>
      <c r="M220" s="16"/>
      <c r="N220" s="16"/>
      <c r="O220" s="16"/>
      <c r="P220" s="15"/>
      <c r="Q220" s="16"/>
      <c r="R220" s="20"/>
      <c r="S220" s="22"/>
      <c r="T220" s="16"/>
      <c r="U220" s="16"/>
      <c r="V220" s="15"/>
      <c r="W220" s="15"/>
      <c r="X220" s="15"/>
      <c r="Y220" s="15"/>
      <c r="Z220" s="15"/>
      <c r="AA220" s="15"/>
      <c r="AB220" s="16"/>
      <c r="AC220" s="19"/>
    </row>
    <row r="221" spans="1:29" s="2" customFormat="1" ht="22.5" x14ac:dyDescent="0.2">
      <c r="A221" s="23">
        <v>5176</v>
      </c>
      <c r="B221" s="24" t="s">
        <v>322</v>
      </c>
      <c r="C221" s="22"/>
      <c r="D221" s="16"/>
      <c r="E221" s="16"/>
      <c r="F221" s="16"/>
      <c r="G221" s="16"/>
      <c r="H221" s="17"/>
      <c r="I221" s="16"/>
      <c r="J221" s="19"/>
      <c r="K221" s="16"/>
      <c r="L221" s="16"/>
      <c r="M221" s="16"/>
      <c r="N221" s="16"/>
      <c r="O221" s="16"/>
      <c r="P221" s="15"/>
      <c r="Q221" s="16"/>
      <c r="R221" s="20"/>
      <c r="S221" s="22"/>
      <c r="T221" s="16"/>
      <c r="U221" s="16"/>
      <c r="V221" s="15"/>
      <c r="W221" s="15"/>
      <c r="X221" s="15"/>
      <c r="Y221" s="15"/>
      <c r="Z221" s="15"/>
      <c r="AA221" s="15"/>
      <c r="AB221" s="16"/>
      <c r="AC221" s="19"/>
    </row>
    <row r="222" spans="1:29" s="2" customFormat="1" ht="22.5" x14ac:dyDescent="0.2">
      <c r="A222" s="23">
        <v>5177</v>
      </c>
      <c r="B222" s="24" t="s">
        <v>323</v>
      </c>
      <c r="C222" s="22"/>
      <c r="D222" s="16"/>
      <c r="E222" s="16"/>
      <c r="F222" s="16"/>
      <c r="G222" s="16"/>
      <c r="H222" s="17"/>
      <c r="I222" s="16"/>
      <c r="J222" s="19"/>
      <c r="K222" s="16"/>
      <c r="L222" s="16"/>
      <c r="M222" s="16"/>
      <c r="N222" s="16"/>
      <c r="O222" s="16"/>
      <c r="P222" s="15"/>
      <c r="Q222" s="16"/>
      <c r="R222" s="20"/>
      <c r="S222" s="22"/>
      <c r="T222" s="16"/>
      <c r="U222" s="16"/>
      <c r="V222" s="15"/>
      <c r="W222" s="15"/>
      <c r="X222" s="15"/>
      <c r="Y222" s="15"/>
      <c r="Z222" s="15"/>
      <c r="AA222" s="15"/>
      <c r="AB222" s="16"/>
      <c r="AC222" s="19"/>
    </row>
    <row r="223" spans="1:29" s="3" customFormat="1" ht="11.25" x14ac:dyDescent="0.2">
      <c r="A223" s="26" t="s">
        <v>324</v>
      </c>
      <c r="B223" s="27" t="s">
        <v>429</v>
      </c>
      <c r="C223" s="34">
        <f>SUM(C224+C225+C226)</f>
        <v>0</v>
      </c>
      <c r="D223" s="35">
        <f t="shared" ref="D223:AC223" si="63">SUM(D224+D225+D226)</f>
        <v>0</v>
      </c>
      <c r="E223" s="35">
        <f t="shared" si="63"/>
        <v>0</v>
      </c>
      <c r="F223" s="35">
        <f>SUM(F224+F225+F226)</f>
        <v>0</v>
      </c>
      <c r="G223" s="35">
        <f>SUM(G224+G225+G226)</f>
        <v>0</v>
      </c>
      <c r="H223" s="48">
        <f t="shared" si="63"/>
        <v>0</v>
      </c>
      <c r="I223" s="35">
        <f t="shared" si="63"/>
        <v>0</v>
      </c>
      <c r="J223" s="36">
        <f t="shared" si="63"/>
        <v>0</v>
      </c>
      <c r="K223" s="35">
        <f>SUM(K224+K225+K226)</f>
        <v>0</v>
      </c>
      <c r="L223" s="35">
        <f t="shared" si="63"/>
        <v>0</v>
      </c>
      <c r="M223" s="35">
        <f t="shared" si="63"/>
        <v>0</v>
      </c>
      <c r="N223" s="35">
        <f>SUM(N224+N225+N226)</f>
        <v>0</v>
      </c>
      <c r="O223" s="35">
        <f>SUM(O224+O225+O226)</f>
        <v>0</v>
      </c>
      <c r="P223" s="37">
        <f t="shared" si="63"/>
        <v>0</v>
      </c>
      <c r="Q223" s="35">
        <f t="shared" si="63"/>
        <v>0</v>
      </c>
      <c r="R223" s="38">
        <f t="shared" si="63"/>
        <v>0</v>
      </c>
      <c r="S223" s="34">
        <f t="shared" si="63"/>
        <v>0</v>
      </c>
      <c r="T223" s="35">
        <f t="shared" si="63"/>
        <v>0</v>
      </c>
      <c r="U223" s="35">
        <f>SUM(U224+U225+U226)</f>
        <v>0</v>
      </c>
      <c r="V223" s="37">
        <f t="shared" si="63"/>
        <v>0</v>
      </c>
      <c r="W223" s="37">
        <f>SUM(W224+W225+W226)</f>
        <v>0</v>
      </c>
      <c r="X223" s="37">
        <f>SUM(X224+X225+X226)</f>
        <v>0</v>
      </c>
      <c r="Y223" s="37">
        <f>SUM(Y224+Y225+Y226)</f>
        <v>0</v>
      </c>
      <c r="Z223" s="37">
        <f>SUM(Z224+Z225+Z226)</f>
        <v>0</v>
      </c>
      <c r="AA223" s="37">
        <f t="shared" si="63"/>
        <v>0</v>
      </c>
      <c r="AB223" s="35">
        <f t="shared" si="63"/>
        <v>0</v>
      </c>
      <c r="AC223" s="36">
        <f t="shared" si="63"/>
        <v>0</v>
      </c>
    </row>
    <row r="224" spans="1:29" s="3" customFormat="1" ht="22.5" x14ac:dyDescent="0.2">
      <c r="A224" s="23" t="s">
        <v>325</v>
      </c>
      <c r="B224" s="24" t="s">
        <v>326</v>
      </c>
      <c r="C224" s="22"/>
      <c r="D224" s="16"/>
      <c r="E224" s="16"/>
      <c r="F224" s="16"/>
      <c r="G224" s="16"/>
      <c r="H224" s="17"/>
      <c r="I224" s="16"/>
      <c r="J224" s="19"/>
      <c r="K224" s="16"/>
      <c r="L224" s="16"/>
      <c r="M224" s="16"/>
      <c r="N224" s="16"/>
      <c r="O224" s="16"/>
      <c r="P224" s="15"/>
      <c r="Q224" s="16"/>
      <c r="R224" s="20"/>
      <c r="S224" s="22"/>
      <c r="T224" s="16"/>
      <c r="U224" s="16"/>
      <c r="V224" s="15"/>
      <c r="W224" s="15"/>
      <c r="X224" s="15"/>
      <c r="Y224" s="15"/>
      <c r="Z224" s="15"/>
      <c r="AA224" s="15"/>
      <c r="AB224" s="16"/>
      <c r="AC224" s="19"/>
    </row>
    <row r="225" spans="1:29" s="3" customFormat="1" ht="22.5" x14ac:dyDescent="0.2">
      <c r="A225" s="23" t="s">
        <v>327</v>
      </c>
      <c r="B225" s="24" t="s">
        <v>328</v>
      </c>
      <c r="C225" s="22"/>
      <c r="D225" s="16"/>
      <c r="E225" s="16"/>
      <c r="F225" s="16"/>
      <c r="G225" s="16"/>
      <c r="H225" s="17"/>
      <c r="I225" s="16"/>
      <c r="J225" s="19"/>
      <c r="K225" s="16"/>
      <c r="L225" s="16"/>
      <c r="M225" s="16"/>
      <c r="N225" s="16"/>
      <c r="O225" s="16"/>
      <c r="P225" s="15"/>
      <c r="Q225" s="16"/>
      <c r="R225" s="20"/>
      <c r="S225" s="22"/>
      <c r="T225" s="16"/>
      <c r="U225" s="16"/>
      <c r="V225" s="15"/>
      <c r="W225" s="15"/>
      <c r="X225" s="15"/>
      <c r="Y225" s="15"/>
      <c r="Z225" s="15"/>
      <c r="AA225" s="15"/>
      <c r="AB225" s="16"/>
      <c r="AC225" s="19"/>
    </row>
    <row r="226" spans="1:29" s="3" customFormat="1" ht="11.25" x14ac:dyDescent="0.2">
      <c r="A226" s="23" t="s">
        <v>329</v>
      </c>
      <c r="B226" s="24" t="s">
        <v>330</v>
      </c>
      <c r="C226" s="22"/>
      <c r="D226" s="16"/>
      <c r="E226" s="16"/>
      <c r="F226" s="16"/>
      <c r="G226" s="16"/>
      <c r="H226" s="17"/>
      <c r="I226" s="16"/>
      <c r="J226" s="19"/>
      <c r="K226" s="16"/>
      <c r="L226" s="16"/>
      <c r="M226" s="16"/>
      <c r="N226" s="16"/>
      <c r="O226" s="16"/>
      <c r="P226" s="15"/>
      <c r="Q226" s="16"/>
      <c r="R226" s="20"/>
      <c r="S226" s="22"/>
      <c r="T226" s="16"/>
      <c r="U226" s="16"/>
      <c r="V226" s="15"/>
      <c r="W226" s="15"/>
      <c r="X226" s="15"/>
      <c r="Y226" s="15"/>
      <c r="Z226" s="15"/>
      <c r="AA226" s="15"/>
      <c r="AB226" s="16"/>
      <c r="AC226" s="19"/>
    </row>
    <row r="227" spans="1:29" s="2" customFormat="1" ht="11.25" x14ac:dyDescent="0.2">
      <c r="A227" s="26">
        <v>52</v>
      </c>
      <c r="B227" s="27" t="s">
        <v>430</v>
      </c>
      <c r="C227" s="34">
        <f>C228+C231+C234+C237</f>
        <v>0</v>
      </c>
      <c r="D227" s="35">
        <f t="shared" ref="D227:AC227" si="64">D228+D231+D234+D237</f>
        <v>0</v>
      </c>
      <c r="E227" s="35">
        <f t="shared" si="64"/>
        <v>0</v>
      </c>
      <c r="F227" s="35">
        <f>F228+F231+F234+F237</f>
        <v>0</v>
      </c>
      <c r="G227" s="35">
        <f>G228+G231+G234+G237</f>
        <v>0</v>
      </c>
      <c r="H227" s="48">
        <f t="shared" si="64"/>
        <v>0</v>
      </c>
      <c r="I227" s="35">
        <f t="shared" si="64"/>
        <v>0</v>
      </c>
      <c r="J227" s="36">
        <f t="shared" si="64"/>
        <v>0</v>
      </c>
      <c r="K227" s="35">
        <f>K228+K231+K234+K237</f>
        <v>0</v>
      </c>
      <c r="L227" s="35">
        <f t="shared" si="64"/>
        <v>0</v>
      </c>
      <c r="M227" s="35">
        <f t="shared" si="64"/>
        <v>0</v>
      </c>
      <c r="N227" s="35">
        <f>N228+N231+N234+N237</f>
        <v>0</v>
      </c>
      <c r="O227" s="35">
        <f>O228+O231+O234+O237</f>
        <v>0</v>
      </c>
      <c r="P227" s="37">
        <f t="shared" si="64"/>
        <v>0</v>
      </c>
      <c r="Q227" s="35">
        <f t="shared" si="64"/>
        <v>0</v>
      </c>
      <c r="R227" s="38">
        <f t="shared" si="64"/>
        <v>0</v>
      </c>
      <c r="S227" s="34">
        <f t="shared" si="64"/>
        <v>0</v>
      </c>
      <c r="T227" s="35">
        <f t="shared" si="64"/>
        <v>0</v>
      </c>
      <c r="U227" s="35">
        <f>U228+U231+U234+U237</f>
        <v>0</v>
      </c>
      <c r="V227" s="37">
        <f t="shared" si="64"/>
        <v>0</v>
      </c>
      <c r="W227" s="37">
        <f>W228+W231+W234+W237</f>
        <v>0</v>
      </c>
      <c r="X227" s="37">
        <f>X228+X231+X234+X237</f>
        <v>0</v>
      </c>
      <c r="Y227" s="37">
        <f>Y228+Y231+Y234+Y237</f>
        <v>0</v>
      </c>
      <c r="Z227" s="37">
        <f>Z228+Z231+Z234+Z237</f>
        <v>0</v>
      </c>
      <c r="AA227" s="37">
        <f t="shared" si="64"/>
        <v>0</v>
      </c>
      <c r="AB227" s="35">
        <f t="shared" si="64"/>
        <v>0</v>
      </c>
      <c r="AC227" s="36">
        <f t="shared" si="64"/>
        <v>0</v>
      </c>
    </row>
    <row r="228" spans="1:29" s="2" customFormat="1" ht="11.25" x14ac:dyDescent="0.2">
      <c r="A228" s="26">
        <v>521</v>
      </c>
      <c r="B228" s="27" t="s">
        <v>431</v>
      </c>
      <c r="C228" s="34">
        <f>SUM(C229+C230)</f>
        <v>0</v>
      </c>
      <c r="D228" s="35">
        <f t="shared" ref="D228:AC228" si="65">SUM(D229+D230)</f>
        <v>0</v>
      </c>
      <c r="E228" s="35">
        <f t="shared" si="65"/>
        <v>0</v>
      </c>
      <c r="F228" s="35">
        <f>SUM(F229+F230)</f>
        <v>0</v>
      </c>
      <c r="G228" s="35">
        <f>SUM(G229+G230)</f>
        <v>0</v>
      </c>
      <c r="H228" s="48">
        <f t="shared" si="65"/>
        <v>0</v>
      </c>
      <c r="I228" s="35">
        <f t="shared" si="65"/>
        <v>0</v>
      </c>
      <c r="J228" s="36">
        <f t="shared" si="65"/>
        <v>0</v>
      </c>
      <c r="K228" s="35">
        <f>SUM(K229+K230)</f>
        <v>0</v>
      </c>
      <c r="L228" s="35">
        <f t="shared" si="65"/>
        <v>0</v>
      </c>
      <c r="M228" s="35">
        <f t="shared" si="65"/>
        <v>0</v>
      </c>
      <c r="N228" s="35">
        <f>SUM(N229+N230)</f>
        <v>0</v>
      </c>
      <c r="O228" s="35">
        <f>SUM(O229+O230)</f>
        <v>0</v>
      </c>
      <c r="P228" s="37">
        <f t="shared" si="65"/>
        <v>0</v>
      </c>
      <c r="Q228" s="35">
        <f t="shared" si="65"/>
        <v>0</v>
      </c>
      <c r="R228" s="38">
        <f t="shared" si="65"/>
        <v>0</v>
      </c>
      <c r="S228" s="34">
        <f t="shared" si="65"/>
        <v>0</v>
      </c>
      <c r="T228" s="35">
        <f t="shared" si="65"/>
        <v>0</v>
      </c>
      <c r="U228" s="35">
        <f>SUM(U229+U230)</f>
        <v>0</v>
      </c>
      <c r="V228" s="37">
        <f t="shared" si="65"/>
        <v>0</v>
      </c>
      <c r="W228" s="37">
        <f>SUM(W229+W230)</f>
        <v>0</v>
      </c>
      <c r="X228" s="37">
        <f>SUM(X229+X230)</f>
        <v>0</v>
      </c>
      <c r="Y228" s="37">
        <f>SUM(Y229+Y230)</f>
        <v>0</v>
      </c>
      <c r="Z228" s="37">
        <f>SUM(Z229+Z230)</f>
        <v>0</v>
      </c>
      <c r="AA228" s="37">
        <f t="shared" si="65"/>
        <v>0</v>
      </c>
      <c r="AB228" s="35">
        <f t="shared" si="65"/>
        <v>0</v>
      </c>
      <c r="AC228" s="36">
        <f t="shared" si="65"/>
        <v>0</v>
      </c>
    </row>
    <row r="229" spans="1:29" s="2" customFormat="1" ht="11.25" x14ac:dyDescent="0.2">
      <c r="A229" s="23">
        <v>5211</v>
      </c>
      <c r="B229" s="24" t="s">
        <v>331</v>
      </c>
      <c r="C229" s="22"/>
      <c r="D229" s="16"/>
      <c r="E229" s="16"/>
      <c r="F229" s="16"/>
      <c r="G229" s="16"/>
      <c r="H229" s="17"/>
      <c r="I229" s="16"/>
      <c r="J229" s="19"/>
      <c r="K229" s="16"/>
      <c r="L229" s="16"/>
      <c r="M229" s="16"/>
      <c r="N229" s="16"/>
      <c r="O229" s="16"/>
      <c r="P229" s="15"/>
      <c r="Q229" s="16"/>
      <c r="R229" s="20"/>
      <c r="S229" s="22"/>
      <c r="T229" s="16"/>
      <c r="U229" s="16"/>
      <c r="V229" s="15"/>
      <c r="W229" s="15"/>
      <c r="X229" s="15"/>
      <c r="Y229" s="15"/>
      <c r="Z229" s="15"/>
      <c r="AA229" s="15"/>
      <c r="AB229" s="16"/>
      <c r="AC229" s="19"/>
    </row>
    <row r="230" spans="1:29" s="2" customFormat="1" ht="11.25" x14ac:dyDescent="0.2">
      <c r="A230" s="23">
        <v>5212</v>
      </c>
      <c r="B230" s="24" t="s">
        <v>332</v>
      </c>
      <c r="C230" s="22"/>
      <c r="D230" s="16"/>
      <c r="E230" s="16"/>
      <c r="F230" s="16"/>
      <c r="G230" s="16"/>
      <c r="H230" s="17"/>
      <c r="I230" s="16"/>
      <c r="J230" s="19"/>
      <c r="K230" s="16"/>
      <c r="L230" s="16"/>
      <c r="M230" s="16"/>
      <c r="N230" s="16"/>
      <c r="O230" s="16"/>
      <c r="P230" s="15"/>
      <c r="Q230" s="16"/>
      <c r="R230" s="20"/>
      <c r="S230" s="22"/>
      <c r="T230" s="16"/>
      <c r="U230" s="16"/>
      <c r="V230" s="15"/>
      <c r="W230" s="15"/>
      <c r="X230" s="15"/>
      <c r="Y230" s="15"/>
      <c r="Z230" s="15"/>
      <c r="AA230" s="15"/>
      <c r="AB230" s="16"/>
      <c r="AC230" s="19"/>
    </row>
    <row r="231" spans="1:29" s="2" customFormat="1" ht="11.25" x14ac:dyDescent="0.2">
      <c r="A231" s="26">
        <v>522</v>
      </c>
      <c r="B231" s="27" t="s">
        <v>432</v>
      </c>
      <c r="C231" s="34">
        <f>SUM(C232:C233)</f>
        <v>0</v>
      </c>
      <c r="D231" s="35">
        <f t="shared" ref="D231:AC231" si="66">SUM(D232:D233)</f>
        <v>0</v>
      </c>
      <c r="E231" s="35">
        <f t="shared" si="66"/>
        <v>0</v>
      </c>
      <c r="F231" s="35">
        <f>SUM(F232:F233)</f>
        <v>0</v>
      </c>
      <c r="G231" s="35">
        <f>SUM(G232:G233)</f>
        <v>0</v>
      </c>
      <c r="H231" s="48">
        <f t="shared" si="66"/>
        <v>0</v>
      </c>
      <c r="I231" s="35">
        <f t="shared" si="66"/>
        <v>0</v>
      </c>
      <c r="J231" s="36">
        <f t="shared" si="66"/>
        <v>0</v>
      </c>
      <c r="K231" s="35">
        <f>SUM(K232:K233)</f>
        <v>0</v>
      </c>
      <c r="L231" s="35">
        <f t="shared" si="66"/>
        <v>0</v>
      </c>
      <c r="M231" s="35">
        <f t="shared" si="66"/>
        <v>0</v>
      </c>
      <c r="N231" s="35">
        <f>SUM(N232:N233)</f>
        <v>0</v>
      </c>
      <c r="O231" s="35">
        <f>SUM(O232:O233)</f>
        <v>0</v>
      </c>
      <c r="P231" s="37">
        <f t="shared" si="66"/>
        <v>0</v>
      </c>
      <c r="Q231" s="35">
        <f t="shared" si="66"/>
        <v>0</v>
      </c>
      <c r="R231" s="38">
        <f t="shared" si="66"/>
        <v>0</v>
      </c>
      <c r="S231" s="34">
        <f t="shared" si="66"/>
        <v>0</v>
      </c>
      <c r="T231" s="35">
        <f t="shared" si="66"/>
        <v>0</v>
      </c>
      <c r="U231" s="35">
        <f>SUM(U232:U233)</f>
        <v>0</v>
      </c>
      <c r="V231" s="37">
        <f t="shared" si="66"/>
        <v>0</v>
      </c>
      <c r="W231" s="37">
        <f>SUM(W232:W233)</f>
        <v>0</v>
      </c>
      <c r="X231" s="37">
        <f>SUM(X232:X233)</f>
        <v>0</v>
      </c>
      <c r="Y231" s="37">
        <f>SUM(Y232:Y233)</f>
        <v>0</v>
      </c>
      <c r="Z231" s="37">
        <f>SUM(Z232:Z233)</f>
        <v>0</v>
      </c>
      <c r="AA231" s="37">
        <f t="shared" si="66"/>
        <v>0</v>
      </c>
      <c r="AB231" s="35">
        <f t="shared" si="66"/>
        <v>0</v>
      </c>
      <c r="AC231" s="36">
        <f t="shared" si="66"/>
        <v>0</v>
      </c>
    </row>
    <row r="232" spans="1:29" s="2" customFormat="1" ht="11.25" x14ac:dyDescent="0.2">
      <c r="A232" s="23">
        <v>5221</v>
      </c>
      <c r="B232" s="24" t="s">
        <v>177</v>
      </c>
      <c r="C232" s="22"/>
      <c r="D232" s="16"/>
      <c r="E232" s="16"/>
      <c r="F232" s="16"/>
      <c r="G232" s="16"/>
      <c r="H232" s="17"/>
      <c r="I232" s="16"/>
      <c r="J232" s="19"/>
      <c r="K232" s="16"/>
      <c r="L232" s="16"/>
      <c r="M232" s="16"/>
      <c r="N232" s="16"/>
      <c r="O232" s="16"/>
      <c r="P232" s="15"/>
      <c r="Q232" s="16"/>
      <c r="R232" s="20"/>
      <c r="S232" s="22"/>
      <c r="T232" s="16"/>
      <c r="U232" s="16"/>
      <c r="V232" s="15"/>
      <c r="W232" s="15"/>
      <c r="X232" s="15"/>
      <c r="Y232" s="15"/>
      <c r="Z232" s="15"/>
      <c r="AA232" s="15"/>
      <c r="AB232" s="16"/>
      <c r="AC232" s="19"/>
    </row>
    <row r="233" spans="1:29" s="2" customFormat="1" ht="11.25" x14ac:dyDescent="0.2">
      <c r="A233" s="23">
        <v>5222</v>
      </c>
      <c r="B233" s="24" t="s">
        <v>178</v>
      </c>
      <c r="C233" s="22"/>
      <c r="D233" s="16"/>
      <c r="E233" s="16"/>
      <c r="F233" s="16"/>
      <c r="G233" s="16"/>
      <c r="H233" s="17"/>
      <c r="I233" s="16"/>
      <c r="J233" s="19"/>
      <c r="K233" s="16"/>
      <c r="L233" s="16"/>
      <c r="M233" s="16"/>
      <c r="N233" s="16"/>
      <c r="O233" s="16"/>
      <c r="P233" s="15"/>
      <c r="Q233" s="16"/>
      <c r="R233" s="20"/>
      <c r="S233" s="22"/>
      <c r="T233" s="16"/>
      <c r="U233" s="16"/>
      <c r="V233" s="15"/>
      <c r="W233" s="15"/>
      <c r="X233" s="15"/>
      <c r="Y233" s="15"/>
      <c r="Z233" s="15"/>
      <c r="AA233" s="15"/>
      <c r="AB233" s="16"/>
      <c r="AC233" s="19"/>
    </row>
    <row r="234" spans="1:29" s="2" customFormat="1" ht="11.25" x14ac:dyDescent="0.2">
      <c r="A234" s="26">
        <v>523</v>
      </c>
      <c r="B234" s="27" t="s">
        <v>433</v>
      </c>
      <c r="C234" s="34">
        <f>SUM(C235:C236)</f>
        <v>0</v>
      </c>
      <c r="D234" s="35">
        <f t="shared" ref="D234:AC234" si="67">SUM(D235:D236)</f>
        <v>0</v>
      </c>
      <c r="E234" s="35">
        <f t="shared" si="67"/>
        <v>0</v>
      </c>
      <c r="F234" s="35">
        <f>SUM(F235:F236)</f>
        <v>0</v>
      </c>
      <c r="G234" s="35">
        <f>SUM(G235:G236)</f>
        <v>0</v>
      </c>
      <c r="H234" s="48">
        <f t="shared" si="67"/>
        <v>0</v>
      </c>
      <c r="I234" s="35">
        <f t="shared" si="67"/>
        <v>0</v>
      </c>
      <c r="J234" s="36">
        <f t="shared" si="67"/>
        <v>0</v>
      </c>
      <c r="K234" s="35">
        <f>SUM(K235:K236)</f>
        <v>0</v>
      </c>
      <c r="L234" s="35">
        <f t="shared" si="67"/>
        <v>0</v>
      </c>
      <c r="M234" s="35">
        <f t="shared" si="67"/>
        <v>0</v>
      </c>
      <c r="N234" s="35">
        <f>SUM(N235:N236)</f>
        <v>0</v>
      </c>
      <c r="O234" s="35">
        <f>SUM(O235:O236)</f>
        <v>0</v>
      </c>
      <c r="P234" s="37">
        <f t="shared" si="67"/>
        <v>0</v>
      </c>
      <c r="Q234" s="35">
        <f t="shared" si="67"/>
        <v>0</v>
      </c>
      <c r="R234" s="38">
        <f t="shared" si="67"/>
        <v>0</v>
      </c>
      <c r="S234" s="34">
        <f t="shared" si="67"/>
        <v>0</v>
      </c>
      <c r="T234" s="35">
        <f t="shared" si="67"/>
        <v>0</v>
      </c>
      <c r="U234" s="35">
        <f>SUM(U235:U236)</f>
        <v>0</v>
      </c>
      <c r="V234" s="37">
        <f t="shared" si="67"/>
        <v>0</v>
      </c>
      <c r="W234" s="37">
        <f>SUM(W235:W236)</f>
        <v>0</v>
      </c>
      <c r="X234" s="37">
        <f>SUM(X235:X236)</f>
        <v>0</v>
      </c>
      <c r="Y234" s="37">
        <f>SUM(Y235:Y236)</f>
        <v>0</v>
      </c>
      <c r="Z234" s="37">
        <f>SUM(Z235:Z236)</f>
        <v>0</v>
      </c>
      <c r="AA234" s="37">
        <f t="shared" si="67"/>
        <v>0</v>
      </c>
      <c r="AB234" s="35">
        <f t="shared" si="67"/>
        <v>0</v>
      </c>
      <c r="AC234" s="36">
        <f t="shared" si="67"/>
        <v>0</v>
      </c>
    </row>
    <row r="235" spans="1:29" s="2" customFormat="1" ht="11.25" x14ac:dyDescent="0.2">
      <c r="A235" s="23">
        <v>5231</v>
      </c>
      <c r="B235" s="24" t="s">
        <v>179</v>
      </c>
      <c r="C235" s="22"/>
      <c r="D235" s="16"/>
      <c r="E235" s="16"/>
      <c r="F235" s="16"/>
      <c r="G235" s="16"/>
      <c r="H235" s="17"/>
      <c r="I235" s="16"/>
      <c r="J235" s="19"/>
      <c r="K235" s="16"/>
      <c r="L235" s="16"/>
      <c r="M235" s="16"/>
      <c r="N235" s="16"/>
      <c r="O235" s="16"/>
      <c r="P235" s="15"/>
      <c r="Q235" s="16"/>
      <c r="R235" s="20"/>
      <c r="S235" s="22"/>
      <c r="T235" s="16"/>
      <c r="U235" s="16"/>
      <c r="V235" s="15"/>
      <c r="W235" s="15"/>
      <c r="X235" s="15"/>
      <c r="Y235" s="15"/>
      <c r="Z235" s="15"/>
      <c r="AA235" s="15"/>
      <c r="AB235" s="16"/>
      <c r="AC235" s="19"/>
    </row>
    <row r="236" spans="1:29" s="2" customFormat="1" ht="11.25" x14ac:dyDescent="0.2">
      <c r="A236" s="23">
        <v>5232</v>
      </c>
      <c r="B236" s="24" t="s">
        <v>180</v>
      </c>
      <c r="C236" s="22"/>
      <c r="D236" s="16"/>
      <c r="E236" s="16"/>
      <c r="F236" s="16"/>
      <c r="G236" s="16"/>
      <c r="H236" s="17"/>
      <c r="I236" s="16"/>
      <c r="J236" s="19"/>
      <c r="K236" s="16"/>
      <c r="L236" s="16"/>
      <c r="M236" s="16"/>
      <c r="N236" s="16"/>
      <c r="O236" s="16"/>
      <c r="P236" s="15"/>
      <c r="Q236" s="16"/>
      <c r="R236" s="20"/>
      <c r="S236" s="22"/>
      <c r="T236" s="16"/>
      <c r="U236" s="16"/>
      <c r="V236" s="15"/>
      <c r="W236" s="15"/>
      <c r="X236" s="15"/>
      <c r="Y236" s="15"/>
      <c r="Z236" s="15"/>
      <c r="AA236" s="15"/>
      <c r="AB236" s="16"/>
      <c r="AC236" s="19"/>
    </row>
    <row r="237" spans="1:29" s="2" customFormat="1" ht="11.25" x14ac:dyDescent="0.2">
      <c r="A237" s="26">
        <v>524</v>
      </c>
      <c r="B237" s="27" t="s">
        <v>434</v>
      </c>
      <c r="C237" s="34">
        <f>SUM(C238:C239)</f>
        <v>0</v>
      </c>
      <c r="D237" s="35">
        <f t="shared" ref="D237:AC237" si="68">SUM(D238:D239)</f>
        <v>0</v>
      </c>
      <c r="E237" s="35">
        <f t="shared" si="68"/>
        <v>0</v>
      </c>
      <c r="F237" s="35">
        <f>SUM(F238:F239)</f>
        <v>0</v>
      </c>
      <c r="G237" s="35">
        <f>SUM(G238:G239)</f>
        <v>0</v>
      </c>
      <c r="H237" s="48">
        <f t="shared" si="68"/>
        <v>0</v>
      </c>
      <c r="I237" s="35">
        <f t="shared" si="68"/>
        <v>0</v>
      </c>
      <c r="J237" s="36">
        <f t="shared" si="68"/>
        <v>0</v>
      </c>
      <c r="K237" s="35">
        <f>SUM(K238:K239)</f>
        <v>0</v>
      </c>
      <c r="L237" s="35">
        <f t="shared" si="68"/>
        <v>0</v>
      </c>
      <c r="M237" s="35">
        <f t="shared" si="68"/>
        <v>0</v>
      </c>
      <c r="N237" s="35">
        <f>SUM(N238:N239)</f>
        <v>0</v>
      </c>
      <c r="O237" s="35">
        <f>SUM(O238:O239)</f>
        <v>0</v>
      </c>
      <c r="P237" s="37">
        <f t="shared" si="68"/>
        <v>0</v>
      </c>
      <c r="Q237" s="35">
        <f t="shared" si="68"/>
        <v>0</v>
      </c>
      <c r="R237" s="38">
        <f t="shared" si="68"/>
        <v>0</v>
      </c>
      <c r="S237" s="34">
        <f t="shared" si="68"/>
        <v>0</v>
      </c>
      <c r="T237" s="35">
        <f t="shared" si="68"/>
        <v>0</v>
      </c>
      <c r="U237" s="35">
        <f>SUM(U238:U239)</f>
        <v>0</v>
      </c>
      <c r="V237" s="37">
        <f t="shared" si="68"/>
        <v>0</v>
      </c>
      <c r="W237" s="37">
        <f>SUM(W238:W239)</f>
        <v>0</v>
      </c>
      <c r="X237" s="37">
        <f>SUM(X238:X239)</f>
        <v>0</v>
      </c>
      <c r="Y237" s="37">
        <f>SUM(Y238:Y239)</f>
        <v>0</v>
      </c>
      <c r="Z237" s="37">
        <f>SUM(Z238:Z239)</f>
        <v>0</v>
      </c>
      <c r="AA237" s="37">
        <f t="shared" si="68"/>
        <v>0</v>
      </c>
      <c r="AB237" s="35">
        <f t="shared" si="68"/>
        <v>0</v>
      </c>
      <c r="AC237" s="36">
        <f t="shared" si="68"/>
        <v>0</v>
      </c>
    </row>
    <row r="238" spans="1:29" s="2" customFormat="1" ht="11.25" x14ac:dyDescent="0.2">
      <c r="A238" s="23">
        <v>5241</v>
      </c>
      <c r="B238" s="24" t="s">
        <v>333</v>
      </c>
      <c r="C238" s="22"/>
      <c r="D238" s="16"/>
      <c r="E238" s="16"/>
      <c r="F238" s="16"/>
      <c r="G238" s="16"/>
      <c r="H238" s="17"/>
      <c r="I238" s="16"/>
      <c r="J238" s="19"/>
      <c r="K238" s="16"/>
      <c r="L238" s="16"/>
      <c r="M238" s="16"/>
      <c r="N238" s="16"/>
      <c r="O238" s="16"/>
      <c r="P238" s="15"/>
      <c r="Q238" s="16"/>
      <c r="R238" s="20"/>
      <c r="S238" s="22"/>
      <c r="T238" s="16"/>
      <c r="U238" s="16"/>
      <c r="V238" s="15"/>
      <c r="W238" s="15"/>
      <c r="X238" s="15"/>
      <c r="Y238" s="15"/>
      <c r="Z238" s="15"/>
      <c r="AA238" s="15"/>
      <c r="AB238" s="16"/>
      <c r="AC238" s="19"/>
    </row>
    <row r="239" spans="1:29" s="2" customFormat="1" ht="11.25" x14ac:dyDescent="0.2">
      <c r="A239" s="23">
        <v>5242</v>
      </c>
      <c r="B239" s="24" t="s">
        <v>187</v>
      </c>
      <c r="C239" s="22"/>
      <c r="D239" s="16"/>
      <c r="E239" s="16"/>
      <c r="F239" s="16"/>
      <c r="G239" s="16"/>
      <c r="H239" s="17"/>
      <c r="I239" s="16"/>
      <c r="J239" s="19"/>
      <c r="K239" s="16"/>
      <c r="L239" s="16"/>
      <c r="M239" s="16"/>
      <c r="N239" s="16"/>
      <c r="O239" s="16"/>
      <c r="P239" s="15"/>
      <c r="Q239" s="16"/>
      <c r="R239" s="20"/>
      <c r="S239" s="22"/>
      <c r="T239" s="16"/>
      <c r="U239" s="16"/>
      <c r="V239" s="15"/>
      <c r="W239" s="15"/>
      <c r="X239" s="15"/>
      <c r="Y239" s="15"/>
      <c r="Z239" s="15"/>
      <c r="AA239" s="15"/>
      <c r="AB239" s="16"/>
      <c r="AC239" s="19"/>
    </row>
    <row r="240" spans="1:29" s="2" customFormat="1" ht="11.25" x14ac:dyDescent="0.2">
      <c r="A240" s="26">
        <v>53</v>
      </c>
      <c r="B240" s="27" t="s">
        <v>435</v>
      </c>
      <c r="C240" s="34">
        <f>C241+C245+C247+C250</f>
        <v>0</v>
      </c>
      <c r="D240" s="35">
        <f t="shared" ref="D240:AC240" si="69">D241+D245+D247+D250</f>
        <v>0</v>
      </c>
      <c r="E240" s="35">
        <f t="shared" si="69"/>
        <v>0</v>
      </c>
      <c r="F240" s="35">
        <f>F241+F245+F247+F250</f>
        <v>0</v>
      </c>
      <c r="G240" s="35">
        <f>G241+G245+G247+G250</f>
        <v>0</v>
      </c>
      <c r="H240" s="48">
        <f t="shared" si="69"/>
        <v>0</v>
      </c>
      <c r="I240" s="35">
        <f t="shared" si="69"/>
        <v>0</v>
      </c>
      <c r="J240" s="36">
        <f t="shared" si="69"/>
        <v>0</v>
      </c>
      <c r="K240" s="35">
        <f>K241+K245+K247+K250</f>
        <v>0</v>
      </c>
      <c r="L240" s="35">
        <f t="shared" si="69"/>
        <v>0</v>
      </c>
      <c r="M240" s="35">
        <f t="shared" si="69"/>
        <v>0</v>
      </c>
      <c r="N240" s="35">
        <f>N241+N245+N247+N250</f>
        <v>0</v>
      </c>
      <c r="O240" s="35">
        <f>O241+O245+O247+O250</f>
        <v>0</v>
      </c>
      <c r="P240" s="37">
        <f t="shared" si="69"/>
        <v>0</v>
      </c>
      <c r="Q240" s="35">
        <f t="shared" si="69"/>
        <v>0</v>
      </c>
      <c r="R240" s="38">
        <f t="shared" si="69"/>
        <v>0</v>
      </c>
      <c r="S240" s="34">
        <f t="shared" si="69"/>
        <v>0</v>
      </c>
      <c r="T240" s="35">
        <f t="shared" si="69"/>
        <v>0</v>
      </c>
      <c r="U240" s="35">
        <f>U241+U245+U247+U250</f>
        <v>0</v>
      </c>
      <c r="V240" s="37">
        <f t="shared" si="69"/>
        <v>0</v>
      </c>
      <c r="W240" s="37">
        <f>W241+W245+W247+W250</f>
        <v>0</v>
      </c>
      <c r="X240" s="37">
        <f>X241+X245+X247+X250</f>
        <v>0</v>
      </c>
      <c r="Y240" s="37">
        <f>Y241+Y245+Y247+Y250</f>
        <v>0</v>
      </c>
      <c r="Z240" s="37">
        <f>Z241+Z245+Z247+Z250</f>
        <v>0</v>
      </c>
      <c r="AA240" s="37">
        <f t="shared" si="69"/>
        <v>0</v>
      </c>
      <c r="AB240" s="35">
        <f t="shared" si="69"/>
        <v>0</v>
      </c>
      <c r="AC240" s="36">
        <f t="shared" si="69"/>
        <v>0</v>
      </c>
    </row>
    <row r="241" spans="1:29" s="2" customFormat="1" ht="22.5" customHeight="1" x14ac:dyDescent="0.2">
      <c r="A241" s="26">
        <v>531</v>
      </c>
      <c r="B241" s="27" t="s">
        <v>436</v>
      </c>
      <c r="C241" s="34">
        <f>SUM(C242:C244)</f>
        <v>0</v>
      </c>
      <c r="D241" s="35">
        <f t="shared" ref="D241:AC241" si="70">SUM(D242:D244)</f>
        <v>0</v>
      </c>
      <c r="E241" s="35">
        <f t="shared" si="70"/>
        <v>0</v>
      </c>
      <c r="F241" s="35">
        <f>SUM(F242:F244)</f>
        <v>0</v>
      </c>
      <c r="G241" s="35">
        <f>SUM(G242:G244)</f>
        <v>0</v>
      </c>
      <c r="H241" s="48">
        <f t="shared" si="70"/>
        <v>0</v>
      </c>
      <c r="I241" s="35">
        <f t="shared" si="70"/>
        <v>0</v>
      </c>
      <c r="J241" s="36">
        <f t="shared" si="70"/>
        <v>0</v>
      </c>
      <c r="K241" s="35">
        <f>SUM(K242:K244)</f>
        <v>0</v>
      </c>
      <c r="L241" s="35">
        <f t="shared" si="70"/>
        <v>0</v>
      </c>
      <c r="M241" s="35">
        <f t="shared" si="70"/>
        <v>0</v>
      </c>
      <c r="N241" s="35">
        <f>SUM(N242:N244)</f>
        <v>0</v>
      </c>
      <c r="O241" s="35">
        <f>SUM(O242:O244)</f>
        <v>0</v>
      </c>
      <c r="P241" s="37">
        <f t="shared" si="70"/>
        <v>0</v>
      </c>
      <c r="Q241" s="35">
        <f t="shared" si="70"/>
        <v>0</v>
      </c>
      <c r="R241" s="38">
        <f t="shared" si="70"/>
        <v>0</v>
      </c>
      <c r="S241" s="34">
        <f t="shared" si="70"/>
        <v>0</v>
      </c>
      <c r="T241" s="35">
        <f t="shared" si="70"/>
        <v>0</v>
      </c>
      <c r="U241" s="35">
        <f>SUM(U242:U244)</f>
        <v>0</v>
      </c>
      <c r="V241" s="37">
        <f t="shared" si="70"/>
        <v>0</v>
      </c>
      <c r="W241" s="37">
        <f>SUM(W242:W244)</f>
        <v>0</v>
      </c>
      <c r="X241" s="37">
        <f>SUM(X242:X244)</f>
        <v>0</v>
      </c>
      <c r="Y241" s="37">
        <f>SUM(Y242:Y244)</f>
        <v>0</v>
      </c>
      <c r="Z241" s="37">
        <f>SUM(Z242:Z244)</f>
        <v>0</v>
      </c>
      <c r="AA241" s="37">
        <f t="shared" si="70"/>
        <v>0</v>
      </c>
      <c r="AB241" s="35">
        <f t="shared" si="70"/>
        <v>0</v>
      </c>
      <c r="AC241" s="36">
        <f t="shared" si="70"/>
        <v>0</v>
      </c>
    </row>
    <row r="242" spans="1:29" s="2" customFormat="1" ht="11.25" x14ac:dyDescent="0.2">
      <c r="A242" s="23">
        <v>5312</v>
      </c>
      <c r="B242" s="24" t="s">
        <v>181</v>
      </c>
      <c r="C242" s="22"/>
      <c r="D242" s="16"/>
      <c r="E242" s="16"/>
      <c r="F242" s="16"/>
      <c r="G242" s="16"/>
      <c r="H242" s="17"/>
      <c r="I242" s="16"/>
      <c r="J242" s="19"/>
      <c r="K242" s="16"/>
      <c r="L242" s="16"/>
      <c r="M242" s="16"/>
      <c r="N242" s="16"/>
      <c r="O242" s="16"/>
      <c r="P242" s="15"/>
      <c r="Q242" s="16"/>
      <c r="R242" s="20"/>
      <c r="S242" s="22"/>
      <c r="T242" s="16"/>
      <c r="U242" s="16"/>
      <c r="V242" s="15"/>
      <c r="W242" s="15"/>
      <c r="X242" s="15"/>
      <c r="Y242" s="15"/>
      <c r="Z242" s="15"/>
      <c r="AA242" s="15"/>
      <c r="AB242" s="16"/>
      <c r="AC242" s="19"/>
    </row>
    <row r="243" spans="1:29" s="2" customFormat="1" ht="22.5" x14ac:dyDescent="0.2">
      <c r="A243" s="23">
        <v>5313</v>
      </c>
      <c r="B243" s="24" t="s">
        <v>182</v>
      </c>
      <c r="C243" s="22"/>
      <c r="D243" s="16"/>
      <c r="E243" s="16"/>
      <c r="F243" s="16"/>
      <c r="G243" s="16"/>
      <c r="H243" s="17"/>
      <c r="I243" s="16"/>
      <c r="J243" s="19"/>
      <c r="K243" s="16"/>
      <c r="L243" s="16"/>
      <c r="M243" s="16"/>
      <c r="N243" s="16"/>
      <c r="O243" s="16"/>
      <c r="P243" s="15"/>
      <c r="Q243" s="16"/>
      <c r="R243" s="20"/>
      <c r="S243" s="22"/>
      <c r="T243" s="16"/>
      <c r="U243" s="16"/>
      <c r="V243" s="15"/>
      <c r="W243" s="15"/>
      <c r="X243" s="15"/>
      <c r="Y243" s="15"/>
      <c r="Z243" s="15"/>
      <c r="AA243" s="15"/>
      <c r="AB243" s="16"/>
      <c r="AC243" s="19"/>
    </row>
    <row r="244" spans="1:29" s="2" customFormat="1" ht="22.5" customHeight="1" x14ac:dyDescent="0.2">
      <c r="A244" s="23">
        <v>5314</v>
      </c>
      <c r="B244" s="24" t="s">
        <v>183</v>
      </c>
      <c r="C244" s="22"/>
      <c r="D244" s="16"/>
      <c r="E244" s="16"/>
      <c r="F244" s="16"/>
      <c r="G244" s="16"/>
      <c r="H244" s="16"/>
      <c r="I244" s="16"/>
      <c r="J244" s="19"/>
      <c r="K244" s="16"/>
      <c r="L244" s="16"/>
      <c r="M244" s="16"/>
      <c r="N244" s="16"/>
      <c r="O244" s="16"/>
      <c r="P244" s="15"/>
      <c r="Q244" s="16"/>
      <c r="R244" s="20"/>
      <c r="S244" s="22"/>
      <c r="T244" s="16"/>
      <c r="U244" s="16"/>
      <c r="V244" s="15"/>
      <c r="W244" s="15"/>
      <c r="X244" s="15"/>
      <c r="Y244" s="15"/>
      <c r="Z244" s="15"/>
      <c r="AA244" s="15"/>
      <c r="AB244" s="16"/>
      <c r="AC244" s="19"/>
    </row>
    <row r="245" spans="1:29" s="2" customFormat="1" ht="11.25" x14ac:dyDescent="0.2">
      <c r="A245" s="26">
        <v>532</v>
      </c>
      <c r="B245" s="27" t="s">
        <v>184</v>
      </c>
      <c r="C245" s="34">
        <f t="shared" ref="C245:AC245" si="71">C246</f>
        <v>0</v>
      </c>
      <c r="D245" s="35">
        <f t="shared" si="71"/>
        <v>0</v>
      </c>
      <c r="E245" s="35">
        <f t="shared" si="71"/>
        <v>0</v>
      </c>
      <c r="F245" s="35">
        <f t="shared" si="71"/>
        <v>0</v>
      </c>
      <c r="G245" s="35">
        <f t="shared" si="71"/>
        <v>0</v>
      </c>
      <c r="H245" s="35">
        <f t="shared" si="71"/>
        <v>0</v>
      </c>
      <c r="I245" s="35">
        <f t="shared" si="71"/>
        <v>0</v>
      </c>
      <c r="J245" s="36">
        <f t="shared" si="71"/>
        <v>0</v>
      </c>
      <c r="K245" s="35">
        <f t="shared" si="71"/>
        <v>0</v>
      </c>
      <c r="L245" s="35">
        <f t="shared" si="71"/>
        <v>0</v>
      </c>
      <c r="M245" s="35">
        <f t="shared" si="71"/>
        <v>0</v>
      </c>
      <c r="N245" s="35">
        <f t="shared" si="71"/>
        <v>0</v>
      </c>
      <c r="O245" s="35">
        <f t="shared" si="71"/>
        <v>0</v>
      </c>
      <c r="P245" s="37">
        <f t="shared" si="71"/>
        <v>0</v>
      </c>
      <c r="Q245" s="35">
        <f t="shared" si="71"/>
        <v>0</v>
      </c>
      <c r="R245" s="38">
        <f t="shared" si="71"/>
        <v>0</v>
      </c>
      <c r="S245" s="34">
        <f t="shared" si="71"/>
        <v>0</v>
      </c>
      <c r="T245" s="35">
        <f t="shared" si="71"/>
        <v>0</v>
      </c>
      <c r="U245" s="35">
        <f t="shared" si="71"/>
        <v>0</v>
      </c>
      <c r="V245" s="37">
        <f t="shared" si="71"/>
        <v>0</v>
      </c>
      <c r="W245" s="37">
        <f t="shared" si="71"/>
        <v>0</v>
      </c>
      <c r="X245" s="37">
        <f t="shared" si="71"/>
        <v>0</v>
      </c>
      <c r="Y245" s="37">
        <f t="shared" si="71"/>
        <v>0</v>
      </c>
      <c r="Z245" s="37">
        <f t="shared" si="71"/>
        <v>0</v>
      </c>
      <c r="AA245" s="37">
        <f t="shared" si="71"/>
        <v>0</v>
      </c>
      <c r="AB245" s="35">
        <f t="shared" si="71"/>
        <v>0</v>
      </c>
      <c r="AC245" s="36">
        <f t="shared" si="71"/>
        <v>0</v>
      </c>
    </row>
    <row r="246" spans="1:29" s="2" customFormat="1" ht="11.25" x14ac:dyDescent="0.2">
      <c r="A246" s="23">
        <v>5321</v>
      </c>
      <c r="B246" s="24" t="s">
        <v>184</v>
      </c>
      <c r="C246" s="22"/>
      <c r="D246" s="16"/>
      <c r="E246" s="16"/>
      <c r="F246" s="16"/>
      <c r="G246" s="16"/>
      <c r="H246" s="16"/>
      <c r="I246" s="16"/>
      <c r="J246" s="19"/>
      <c r="K246" s="16"/>
      <c r="L246" s="16"/>
      <c r="M246" s="16"/>
      <c r="N246" s="16"/>
      <c r="O246" s="16"/>
      <c r="P246" s="15"/>
      <c r="Q246" s="16"/>
      <c r="R246" s="20"/>
      <c r="S246" s="22"/>
      <c r="T246" s="16"/>
      <c r="U246" s="16"/>
      <c r="V246" s="15"/>
      <c r="W246" s="15"/>
      <c r="X246" s="15"/>
      <c r="Y246" s="15"/>
      <c r="Z246" s="15"/>
      <c r="AA246" s="15"/>
      <c r="AB246" s="16"/>
      <c r="AC246" s="19"/>
    </row>
    <row r="247" spans="1:29" s="2" customFormat="1" ht="22.5" customHeight="1" x14ac:dyDescent="0.2">
      <c r="A247" s="26">
        <v>533</v>
      </c>
      <c r="B247" s="27" t="s">
        <v>437</v>
      </c>
      <c r="C247" s="34">
        <f>SUM(C248:C249)</f>
        <v>0</v>
      </c>
      <c r="D247" s="35">
        <f t="shared" ref="D247:AC247" si="72">SUM(D248:D249)</f>
        <v>0</v>
      </c>
      <c r="E247" s="35">
        <f t="shared" si="72"/>
        <v>0</v>
      </c>
      <c r="F247" s="35">
        <f>SUM(F248:F249)</f>
        <v>0</v>
      </c>
      <c r="G247" s="35">
        <f>SUM(G248:G249)</f>
        <v>0</v>
      </c>
      <c r="H247" s="35">
        <f t="shared" si="72"/>
        <v>0</v>
      </c>
      <c r="I247" s="35">
        <f t="shared" si="72"/>
        <v>0</v>
      </c>
      <c r="J247" s="36">
        <f t="shared" si="72"/>
        <v>0</v>
      </c>
      <c r="K247" s="35">
        <f>SUM(K248:K249)</f>
        <v>0</v>
      </c>
      <c r="L247" s="35">
        <f t="shared" si="72"/>
        <v>0</v>
      </c>
      <c r="M247" s="35">
        <f t="shared" si="72"/>
        <v>0</v>
      </c>
      <c r="N247" s="35">
        <f>SUM(N248:N249)</f>
        <v>0</v>
      </c>
      <c r="O247" s="35">
        <f>SUM(O248:O249)</f>
        <v>0</v>
      </c>
      <c r="P247" s="37">
        <f t="shared" si="72"/>
        <v>0</v>
      </c>
      <c r="Q247" s="35">
        <f t="shared" si="72"/>
        <v>0</v>
      </c>
      <c r="R247" s="38">
        <f t="shared" si="72"/>
        <v>0</v>
      </c>
      <c r="S247" s="34">
        <f t="shared" si="72"/>
        <v>0</v>
      </c>
      <c r="T247" s="35">
        <f t="shared" si="72"/>
        <v>0</v>
      </c>
      <c r="U247" s="35">
        <f>SUM(U248:U249)</f>
        <v>0</v>
      </c>
      <c r="V247" s="37">
        <f t="shared" si="72"/>
        <v>0</v>
      </c>
      <c r="W247" s="37">
        <f>SUM(W248:W249)</f>
        <v>0</v>
      </c>
      <c r="X247" s="37">
        <f>SUM(X248:X249)</f>
        <v>0</v>
      </c>
      <c r="Y247" s="37">
        <f>SUM(Y248:Y249)</f>
        <v>0</v>
      </c>
      <c r="Z247" s="37">
        <f>SUM(Z248:Z249)</f>
        <v>0</v>
      </c>
      <c r="AA247" s="37">
        <f t="shared" si="72"/>
        <v>0</v>
      </c>
      <c r="AB247" s="35">
        <f t="shared" si="72"/>
        <v>0</v>
      </c>
      <c r="AC247" s="36">
        <f t="shared" si="72"/>
        <v>0</v>
      </c>
    </row>
    <row r="248" spans="1:29" s="2" customFormat="1" ht="22.5" customHeight="1" x14ac:dyDescent="0.2">
      <c r="A248" s="23">
        <v>5331</v>
      </c>
      <c r="B248" s="24" t="s">
        <v>334</v>
      </c>
      <c r="C248" s="22"/>
      <c r="D248" s="16"/>
      <c r="E248" s="16"/>
      <c r="F248" s="16"/>
      <c r="G248" s="16"/>
      <c r="H248" s="16"/>
      <c r="I248" s="16"/>
      <c r="J248" s="19"/>
      <c r="K248" s="16"/>
      <c r="L248" s="16"/>
      <c r="M248" s="16"/>
      <c r="N248" s="16"/>
      <c r="O248" s="16"/>
      <c r="P248" s="15"/>
      <c r="Q248" s="16"/>
      <c r="R248" s="20"/>
      <c r="S248" s="22"/>
      <c r="T248" s="16"/>
      <c r="U248" s="16"/>
      <c r="V248" s="15"/>
      <c r="W248" s="15"/>
      <c r="X248" s="15"/>
      <c r="Y248" s="15"/>
      <c r="Z248" s="15"/>
      <c r="AA248" s="15"/>
      <c r="AB248" s="16"/>
      <c r="AC248" s="19"/>
    </row>
    <row r="249" spans="1:29" s="2" customFormat="1" ht="22.5" customHeight="1" x14ac:dyDescent="0.2">
      <c r="A249" s="23">
        <v>5332</v>
      </c>
      <c r="B249" s="24" t="s">
        <v>335</v>
      </c>
      <c r="C249" s="22"/>
      <c r="D249" s="16"/>
      <c r="E249" s="16"/>
      <c r="F249" s="16"/>
      <c r="G249" s="16"/>
      <c r="H249" s="16"/>
      <c r="I249" s="16"/>
      <c r="J249" s="19"/>
      <c r="K249" s="16"/>
      <c r="L249" s="16"/>
      <c r="M249" s="16"/>
      <c r="N249" s="16"/>
      <c r="O249" s="16"/>
      <c r="P249" s="15"/>
      <c r="Q249" s="16"/>
      <c r="R249" s="20"/>
      <c r="S249" s="22"/>
      <c r="T249" s="16"/>
      <c r="U249" s="16"/>
      <c r="V249" s="15"/>
      <c r="W249" s="15"/>
      <c r="X249" s="15"/>
      <c r="Y249" s="15"/>
      <c r="Z249" s="15"/>
      <c r="AA249" s="15"/>
      <c r="AB249" s="16"/>
      <c r="AC249" s="19"/>
    </row>
    <row r="250" spans="1:29" s="2" customFormat="1" ht="22.5" x14ac:dyDescent="0.2">
      <c r="A250" s="26">
        <v>534</v>
      </c>
      <c r="B250" s="27" t="s">
        <v>438</v>
      </c>
      <c r="C250" s="34">
        <f>SUM(C251+C252)</f>
        <v>0</v>
      </c>
      <c r="D250" s="35">
        <f t="shared" ref="D250:AC250" si="73">SUM(D251+D252)</f>
        <v>0</v>
      </c>
      <c r="E250" s="35">
        <f t="shared" si="73"/>
        <v>0</v>
      </c>
      <c r="F250" s="35">
        <f>SUM(F251+F252)</f>
        <v>0</v>
      </c>
      <c r="G250" s="35">
        <f>SUM(G251+G252)</f>
        <v>0</v>
      </c>
      <c r="H250" s="35">
        <f t="shared" si="73"/>
        <v>0</v>
      </c>
      <c r="I250" s="35">
        <f t="shared" si="73"/>
        <v>0</v>
      </c>
      <c r="J250" s="36">
        <f t="shared" si="73"/>
        <v>0</v>
      </c>
      <c r="K250" s="35">
        <f>SUM(K251+K252)</f>
        <v>0</v>
      </c>
      <c r="L250" s="35">
        <f t="shared" si="73"/>
        <v>0</v>
      </c>
      <c r="M250" s="35">
        <f t="shared" si="73"/>
        <v>0</v>
      </c>
      <c r="N250" s="35">
        <f>SUM(N251+N252)</f>
        <v>0</v>
      </c>
      <c r="O250" s="35">
        <f>SUM(O251+O252)</f>
        <v>0</v>
      </c>
      <c r="P250" s="37">
        <f t="shared" si="73"/>
        <v>0</v>
      </c>
      <c r="Q250" s="35">
        <f t="shared" si="73"/>
        <v>0</v>
      </c>
      <c r="R250" s="38">
        <f t="shared" si="73"/>
        <v>0</v>
      </c>
      <c r="S250" s="34">
        <f t="shared" si="73"/>
        <v>0</v>
      </c>
      <c r="T250" s="35">
        <f t="shared" si="73"/>
        <v>0</v>
      </c>
      <c r="U250" s="35">
        <f>SUM(U251+U252)</f>
        <v>0</v>
      </c>
      <c r="V250" s="37">
        <f t="shared" si="73"/>
        <v>0</v>
      </c>
      <c r="W250" s="37">
        <f>SUM(W251+W252)</f>
        <v>0</v>
      </c>
      <c r="X250" s="37">
        <f>SUM(X251+X252)</f>
        <v>0</v>
      </c>
      <c r="Y250" s="37">
        <f>SUM(Y251+Y252)</f>
        <v>0</v>
      </c>
      <c r="Z250" s="37">
        <f>SUM(Z251+Z252)</f>
        <v>0</v>
      </c>
      <c r="AA250" s="37">
        <f t="shared" si="73"/>
        <v>0</v>
      </c>
      <c r="AB250" s="35">
        <f t="shared" si="73"/>
        <v>0</v>
      </c>
      <c r="AC250" s="36">
        <f t="shared" si="73"/>
        <v>0</v>
      </c>
    </row>
    <row r="251" spans="1:29" s="2" customFormat="1" ht="22.5" customHeight="1" x14ac:dyDescent="0.2">
      <c r="A251" s="23">
        <v>5341</v>
      </c>
      <c r="B251" s="24" t="s">
        <v>185</v>
      </c>
      <c r="C251" s="22"/>
      <c r="D251" s="16"/>
      <c r="E251" s="16"/>
      <c r="F251" s="16"/>
      <c r="G251" s="16"/>
      <c r="H251" s="16"/>
      <c r="I251" s="16"/>
      <c r="J251" s="19"/>
      <c r="K251" s="16"/>
      <c r="L251" s="16"/>
      <c r="M251" s="16"/>
      <c r="N251" s="16"/>
      <c r="O251" s="16"/>
      <c r="P251" s="15"/>
      <c r="Q251" s="16"/>
      <c r="R251" s="20"/>
      <c r="S251" s="22"/>
      <c r="T251" s="16"/>
      <c r="U251" s="16"/>
      <c r="V251" s="15"/>
      <c r="W251" s="15"/>
      <c r="X251" s="15"/>
      <c r="Y251" s="15"/>
      <c r="Z251" s="15"/>
      <c r="AA251" s="15"/>
      <c r="AB251" s="16"/>
      <c r="AC251" s="19"/>
    </row>
    <row r="252" spans="1:29" s="2" customFormat="1" ht="11.25" x14ac:dyDescent="0.2">
      <c r="A252" s="23">
        <v>5342</v>
      </c>
      <c r="B252" s="24" t="s">
        <v>186</v>
      </c>
      <c r="C252" s="22"/>
      <c r="D252" s="16"/>
      <c r="E252" s="16"/>
      <c r="F252" s="16"/>
      <c r="G252" s="16"/>
      <c r="H252" s="16"/>
      <c r="I252" s="16"/>
      <c r="J252" s="19"/>
      <c r="K252" s="16"/>
      <c r="L252" s="16"/>
      <c r="M252" s="16"/>
      <c r="N252" s="16"/>
      <c r="O252" s="16"/>
      <c r="P252" s="15"/>
      <c r="Q252" s="16"/>
      <c r="R252" s="20"/>
      <c r="S252" s="22"/>
      <c r="T252" s="16"/>
      <c r="U252" s="16"/>
      <c r="V252" s="15"/>
      <c r="W252" s="15"/>
      <c r="X252" s="15"/>
      <c r="Y252" s="15"/>
      <c r="Z252" s="15"/>
      <c r="AA252" s="15"/>
      <c r="AB252" s="16"/>
      <c r="AC252" s="19"/>
    </row>
    <row r="253" spans="1:29" s="2" customFormat="1" ht="11.25" x14ac:dyDescent="0.2">
      <c r="A253" s="26">
        <v>54</v>
      </c>
      <c r="B253" s="27" t="s">
        <v>439</v>
      </c>
      <c r="C253" s="34">
        <f>C254+C259+C263+C265+C272+C277</f>
        <v>0</v>
      </c>
      <c r="D253" s="35">
        <f t="shared" ref="D253:AC253" si="74">D254+D259+D263+D265+D272+D277</f>
        <v>0</v>
      </c>
      <c r="E253" s="35">
        <f t="shared" si="74"/>
        <v>0</v>
      </c>
      <c r="F253" s="35">
        <f>F254+F259+F263+F265+F272+F277</f>
        <v>0</v>
      </c>
      <c r="G253" s="35">
        <f>G254+G259+G263+G265+G272+G277</f>
        <v>0</v>
      </c>
      <c r="H253" s="35">
        <f t="shared" si="74"/>
        <v>0</v>
      </c>
      <c r="I253" s="35">
        <f t="shared" si="74"/>
        <v>0</v>
      </c>
      <c r="J253" s="36">
        <f t="shared" si="74"/>
        <v>0</v>
      </c>
      <c r="K253" s="35">
        <f>K254+K259+K263+K265+K272+K277</f>
        <v>0</v>
      </c>
      <c r="L253" s="35">
        <f t="shared" si="74"/>
        <v>0</v>
      </c>
      <c r="M253" s="35">
        <f t="shared" si="74"/>
        <v>0</v>
      </c>
      <c r="N253" s="35">
        <f>N254+N259+N263+N265+N272+N277</f>
        <v>0</v>
      </c>
      <c r="O253" s="35">
        <f>O254+O259+O263+O265+O272+O277</f>
        <v>0</v>
      </c>
      <c r="P253" s="37">
        <f t="shared" si="74"/>
        <v>0</v>
      </c>
      <c r="Q253" s="35">
        <f t="shared" si="74"/>
        <v>0</v>
      </c>
      <c r="R253" s="38">
        <f t="shared" si="74"/>
        <v>0</v>
      </c>
      <c r="S253" s="34">
        <f t="shared" si="74"/>
        <v>0</v>
      </c>
      <c r="T253" s="35">
        <f t="shared" si="74"/>
        <v>0</v>
      </c>
      <c r="U253" s="35">
        <f>U254+U259+U263+U265+U272+U277</f>
        <v>0</v>
      </c>
      <c r="V253" s="37">
        <f t="shared" si="74"/>
        <v>0</v>
      </c>
      <c r="W253" s="37">
        <f>W254+W259+W263+W265+W272+W277</f>
        <v>0</v>
      </c>
      <c r="X253" s="37">
        <f>X254+X259+X263+X265+X272+X277</f>
        <v>0</v>
      </c>
      <c r="Y253" s="37">
        <f>Y254+Y259+Y263+Y265+Y272+Y277</f>
        <v>0</v>
      </c>
      <c r="Z253" s="37">
        <f>Z254+Z259+Z263+Z265+Z272+Z277</f>
        <v>0</v>
      </c>
      <c r="AA253" s="37">
        <f t="shared" si="74"/>
        <v>0</v>
      </c>
      <c r="AB253" s="35">
        <f t="shared" si="74"/>
        <v>0</v>
      </c>
      <c r="AC253" s="36">
        <f t="shared" si="74"/>
        <v>0</v>
      </c>
    </row>
    <row r="254" spans="1:29" s="2" customFormat="1" ht="22.5" x14ac:dyDescent="0.2">
      <c r="A254" s="26">
        <v>541</v>
      </c>
      <c r="B254" s="27" t="s">
        <v>440</v>
      </c>
      <c r="C254" s="34">
        <f>SUM(C255:C258)</f>
        <v>0</v>
      </c>
      <c r="D254" s="35">
        <f t="shared" ref="D254:AC254" si="75">SUM(D255:D258)</f>
        <v>0</v>
      </c>
      <c r="E254" s="35">
        <f t="shared" si="75"/>
        <v>0</v>
      </c>
      <c r="F254" s="35">
        <f>SUM(F255:F258)</f>
        <v>0</v>
      </c>
      <c r="G254" s="35">
        <f>SUM(G255:G258)</f>
        <v>0</v>
      </c>
      <c r="H254" s="35">
        <f t="shared" si="75"/>
        <v>0</v>
      </c>
      <c r="I254" s="35">
        <f t="shared" si="75"/>
        <v>0</v>
      </c>
      <c r="J254" s="36">
        <f t="shared" si="75"/>
        <v>0</v>
      </c>
      <c r="K254" s="35">
        <f>SUM(K255:K258)</f>
        <v>0</v>
      </c>
      <c r="L254" s="35">
        <f t="shared" si="75"/>
        <v>0</v>
      </c>
      <c r="M254" s="35">
        <f t="shared" si="75"/>
        <v>0</v>
      </c>
      <c r="N254" s="35">
        <f>SUM(N255:N258)</f>
        <v>0</v>
      </c>
      <c r="O254" s="35">
        <f>SUM(O255:O258)</f>
        <v>0</v>
      </c>
      <c r="P254" s="37">
        <f t="shared" si="75"/>
        <v>0</v>
      </c>
      <c r="Q254" s="35">
        <f t="shared" si="75"/>
        <v>0</v>
      </c>
      <c r="R254" s="38">
        <f t="shared" si="75"/>
        <v>0</v>
      </c>
      <c r="S254" s="34">
        <f t="shared" si="75"/>
        <v>0</v>
      </c>
      <c r="T254" s="35">
        <f t="shared" si="75"/>
        <v>0</v>
      </c>
      <c r="U254" s="35">
        <f>SUM(U255:U258)</f>
        <v>0</v>
      </c>
      <c r="V254" s="37">
        <f t="shared" si="75"/>
        <v>0</v>
      </c>
      <c r="W254" s="37">
        <f>SUM(W255:W258)</f>
        <v>0</v>
      </c>
      <c r="X254" s="37">
        <f>SUM(X255:X258)</f>
        <v>0</v>
      </c>
      <c r="Y254" s="37">
        <f>SUM(Y255:Y258)</f>
        <v>0</v>
      </c>
      <c r="Z254" s="37">
        <f>SUM(Z255:Z258)</f>
        <v>0</v>
      </c>
      <c r="AA254" s="37">
        <f t="shared" si="75"/>
        <v>0</v>
      </c>
      <c r="AB254" s="35">
        <f t="shared" si="75"/>
        <v>0</v>
      </c>
      <c r="AC254" s="36">
        <f t="shared" si="75"/>
        <v>0</v>
      </c>
    </row>
    <row r="255" spans="1:29" s="2" customFormat="1" ht="22.5" x14ac:dyDescent="0.2">
      <c r="A255" s="23">
        <v>5413</v>
      </c>
      <c r="B255" s="24" t="s">
        <v>336</v>
      </c>
      <c r="C255" s="22"/>
      <c r="D255" s="16"/>
      <c r="E255" s="16"/>
      <c r="F255" s="16"/>
      <c r="G255" s="16"/>
      <c r="H255" s="16"/>
      <c r="I255" s="16"/>
      <c r="J255" s="19"/>
      <c r="K255" s="16"/>
      <c r="L255" s="16"/>
      <c r="M255" s="16"/>
      <c r="N255" s="16"/>
      <c r="O255" s="16"/>
      <c r="P255" s="15"/>
      <c r="Q255" s="16"/>
      <c r="R255" s="20"/>
      <c r="S255" s="22"/>
      <c r="T255" s="16"/>
      <c r="U255" s="16"/>
      <c r="V255" s="15"/>
      <c r="W255" s="15"/>
      <c r="X255" s="15"/>
      <c r="Y255" s="15"/>
      <c r="Z255" s="15"/>
      <c r="AA255" s="15"/>
      <c r="AB255" s="16"/>
      <c r="AC255" s="19"/>
    </row>
    <row r="256" spans="1:29" s="2" customFormat="1" ht="22.5" customHeight="1" x14ac:dyDescent="0.2">
      <c r="A256" s="23">
        <v>5414</v>
      </c>
      <c r="B256" s="24" t="s">
        <v>337</v>
      </c>
      <c r="C256" s="22"/>
      <c r="D256" s="16"/>
      <c r="E256" s="16"/>
      <c r="F256" s="16"/>
      <c r="G256" s="16"/>
      <c r="H256" s="16"/>
      <c r="I256" s="16"/>
      <c r="J256" s="19"/>
      <c r="K256" s="16"/>
      <c r="L256" s="16"/>
      <c r="M256" s="16"/>
      <c r="N256" s="16"/>
      <c r="O256" s="16"/>
      <c r="P256" s="15"/>
      <c r="Q256" s="16"/>
      <c r="R256" s="20"/>
      <c r="S256" s="22"/>
      <c r="T256" s="16"/>
      <c r="U256" s="16"/>
      <c r="V256" s="15"/>
      <c r="W256" s="15"/>
      <c r="X256" s="15"/>
      <c r="Y256" s="15"/>
      <c r="Z256" s="15"/>
      <c r="AA256" s="15"/>
      <c r="AB256" s="16"/>
      <c r="AC256" s="19"/>
    </row>
    <row r="257" spans="1:29" s="2" customFormat="1" ht="11.25" x14ac:dyDescent="0.2">
      <c r="A257" s="23">
        <v>5415</v>
      </c>
      <c r="B257" s="24" t="s">
        <v>338</v>
      </c>
      <c r="C257" s="22"/>
      <c r="D257" s="16"/>
      <c r="E257" s="16"/>
      <c r="F257" s="16"/>
      <c r="G257" s="16"/>
      <c r="H257" s="16"/>
      <c r="I257" s="16"/>
      <c r="J257" s="19"/>
      <c r="K257" s="16"/>
      <c r="L257" s="16"/>
      <c r="M257" s="16"/>
      <c r="N257" s="16"/>
      <c r="O257" s="16"/>
      <c r="P257" s="15"/>
      <c r="Q257" s="16"/>
      <c r="R257" s="20"/>
      <c r="S257" s="22"/>
      <c r="T257" s="16"/>
      <c r="U257" s="16"/>
      <c r="V257" s="15"/>
      <c r="W257" s="15"/>
      <c r="X257" s="15"/>
      <c r="Y257" s="15"/>
      <c r="Z257" s="15"/>
      <c r="AA257" s="15"/>
      <c r="AB257" s="16"/>
      <c r="AC257" s="19"/>
    </row>
    <row r="258" spans="1:29" s="2" customFormat="1" ht="11.25" x14ac:dyDescent="0.2">
      <c r="A258" s="23">
        <v>5416</v>
      </c>
      <c r="B258" s="24" t="s">
        <v>339</v>
      </c>
      <c r="C258" s="22"/>
      <c r="D258" s="16"/>
      <c r="E258" s="16"/>
      <c r="F258" s="16"/>
      <c r="G258" s="16"/>
      <c r="H258" s="16"/>
      <c r="I258" s="16"/>
      <c r="J258" s="19"/>
      <c r="K258" s="16"/>
      <c r="L258" s="16"/>
      <c r="M258" s="16"/>
      <c r="N258" s="16"/>
      <c r="O258" s="16"/>
      <c r="P258" s="15"/>
      <c r="Q258" s="16"/>
      <c r="R258" s="20"/>
      <c r="S258" s="22"/>
      <c r="T258" s="16"/>
      <c r="U258" s="16"/>
      <c r="V258" s="15"/>
      <c r="W258" s="15"/>
      <c r="X258" s="15"/>
      <c r="Y258" s="15"/>
      <c r="Z258" s="15"/>
      <c r="AA258" s="15"/>
      <c r="AB258" s="16"/>
      <c r="AC258" s="19"/>
    </row>
    <row r="259" spans="1:29" s="2" customFormat="1" ht="22.5" customHeight="1" x14ac:dyDescent="0.2">
      <c r="A259" s="26">
        <v>542</v>
      </c>
      <c r="B259" s="27" t="s">
        <v>441</v>
      </c>
      <c r="C259" s="34">
        <f>SUM(C260+C261+C262)</f>
        <v>0</v>
      </c>
      <c r="D259" s="35">
        <f t="shared" ref="D259:AC259" si="76">SUM(D260+D261+D262)</f>
        <v>0</v>
      </c>
      <c r="E259" s="35">
        <f t="shared" si="76"/>
        <v>0</v>
      </c>
      <c r="F259" s="35">
        <f>SUM(F260+F261+F262)</f>
        <v>0</v>
      </c>
      <c r="G259" s="35">
        <f>SUM(G260+G261+G262)</f>
        <v>0</v>
      </c>
      <c r="H259" s="35">
        <f t="shared" si="76"/>
        <v>0</v>
      </c>
      <c r="I259" s="35">
        <f t="shared" si="76"/>
        <v>0</v>
      </c>
      <c r="J259" s="36">
        <f t="shared" si="76"/>
        <v>0</v>
      </c>
      <c r="K259" s="35">
        <f>SUM(K260+K261+K262)</f>
        <v>0</v>
      </c>
      <c r="L259" s="35">
        <f t="shared" si="76"/>
        <v>0</v>
      </c>
      <c r="M259" s="35">
        <f t="shared" si="76"/>
        <v>0</v>
      </c>
      <c r="N259" s="35">
        <f>SUM(N260+N261+N262)</f>
        <v>0</v>
      </c>
      <c r="O259" s="35">
        <f>SUM(O260+O261+O262)</f>
        <v>0</v>
      </c>
      <c r="P259" s="37">
        <f t="shared" si="76"/>
        <v>0</v>
      </c>
      <c r="Q259" s="35">
        <f t="shared" si="76"/>
        <v>0</v>
      </c>
      <c r="R259" s="38">
        <f t="shared" si="76"/>
        <v>0</v>
      </c>
      <c r="S259" s="34">
        <f t="shared" si="76"/>
        <v>0</v>
      </c>
      <c r="T259" s="35">
        <f t="shared" si="76"/>
        <v>0</v>
      </c>
      <c r="U259" s="35">
        <f>SUM(U260+U261+U262)</f>
        <v>0</v>
      </c>
      <c r="V259" s="37">
        <f t="shared" si="76"/>
        <v>0</v>
      </c>
      <c r="W259" s="37">
        <f>SUM(W260+W261+W262)</f>
        <v>0</v>
      </c>
      <c r="X259" s="37">
        <f>SUM(X260+X261+X262)</f>
        <v>0</v>
      </c>
      <c r="Y259" s="37">
        <f>SUM(Y260+Y261+Y262)</f>
        <v>0</v>
      </c>
      <c r="Z259" s="37">
        <f>SUM(Z260+Z261+Z262)</f>
        <v>0</v>
      </c>
      <c r="AA259" s="37">
        <f t="shared" si="76"/>
        <v>0</v>
      </c>
      <c r="AB259" s="35">
        <f t="shared" si="76"/>
        <v>0</v>
      </c>
      <c r="AC259" s="36">
        <f t="shared" si="76"/>
        <v>0</v>
      </c>
    </row>
    <row r="260" spans="1:29" s="2" customFormat="1" ht="22.5" customHeight="1" x14ac:dyDescent="0.2">
      <c r="A260" s="23">
        <v>5422</v>
      </c>
      <c r="B260" s="24" t="s">
        <v>340</v>
      </c>
      <c r="C260" s="22"/>
      <c r="D260" s="16"/>
      <c r="E260" s="16"/>
      <c r="F260" s="16"/>
      <c r="G260" s="16"/>
      <c r="H260" s="16"/>
      <c r="I260" s="16"/>
      <c r="J260" s="19"/>
      <c r="K260" s="16"/>
      <c r="L260" s="16"/>
      <c r="M260" s="16"/>
      <c r="N260" s="16"/>
      <c r="O260" s="16"/>
      <c r="P260" s="15"/>
      <c r="Q260" s="16"/>
      <c r="R260" s="20"/>
      <c r="S260" s="22"/>
      <c r="T260" s="16"/>
      <c r="U260" s="16"/>
      <c r="V260" s="15"/>
      <c r="W260" s="15"/>
      <c r="X260" s="15"/>
      <c r="Y260" s="15"/>
      <c r="Z260" s="15"/>
      <c r="AA260" s="15"/>
      <c r="AB260" s="16"/>
      <c r="AC260" s="19"/>
    </row>
    <row r="261" spans="1:29" s="2" customFormat="1" ht="22.5" customHeight="1" x14ac:dyDescent="0.2">
      <c r="A261" s="23">
        <v>5423</v>
      </c>
      <c r="B261" s="24" t="s">
        <v>341</v>
      </c>
      <c r="C261" s="22"/>
      <c r="D261" s="16"/>
      <c r="E261" s="16"/>
      <c r="F261" s="16"/>
      <c r="G261" s="16"/>
      <c r="H261" s="16"/>
      <c r="I261" s="16"/>
      <c r="J261" s="19"/>
      <c r="K261" s="16"/>
      <c r="L261" s="16"/>
      <c r="M261" s="16"/>
      <c r="N261" s="16"/>
      <c r="O261" s="16"/>
      <c r="P261" s="15"/>
      <c r="Q261" s="16"/>
      <c r="R261" s="20"/>
      <c r="S261" s="22"/>
      <c r="T261" s="16"/>
      <c r="U261" s="16"/>
      <c r="V261" s="15"/>
      <c r="W261" s="15"/>
      <c r="X261" s="15"/>
      <c r="Y261" s="15"/>
      <c r="Z261" s="15"/>
      <c r="AA261" s="15"/>
      <c r="AB261" s="16"/>
      <c r="AC261" s="19"/>
    </row>
    <row r="262" spans="1:29" s="2" customFormat="1" ht="22.5" customHeight="1" x14ac:dyDescent="0.2">
      <c r="A262" s="23">
        <v>5424</v>
      </c>
      <c r="B262" s="24" t="s">
        <v>342</v>
      </c>
      <c r="C262" s="22"/>
      <c r="D262" s="16"/>
      <c r="E262" s="16"/>
      <c r="F262" s="16"/>
      <c r="G262" s="16"/>
      <c r="H262" s="16"/>
      <c r="I262" s="16"/>
      <c r="J262" s="19"/>
      <c r="K262" s="16"/>
      <c r="L262" s="16"/>
      <c r="M262" s="16"/>
      <c r="N262" s="16"/>
      <c r="O262" s="16"/>
      <c r="P262" s="15"/>
      <c r="Q262" s="16"/>
      <c r="R262" s="20"/>
      <c r="S262" s="22"/>
      <c r="T262" s="16"/>
      <c r="U262" s="16"/>
      <c r="V262" s="15"/>
      <c r="W262" s="15"/>
      <c r="X262" s="15"/>
      <c r="Y262" s="15"/>
      <c r="Z262" s="15"/>
      <c r="AA262" s="15"/>
      <c r="AB262" s="16"/>
      <c r="AC262" s="19"/>
    </row>
    <row r="263" spans="1:29" s="2" customFormat="1" ht="22.5" customHeight="1" x14ac:dyDescent="0.2">
      <c r="A263" s="26">
        <v>543</v>
      </c>
      <c r="B263" s="27" t="s">
        <v>442</v>
      </c>
      <c r="C263" s="34">
        <f t="shared" ref="C263:AC263" si="77">C264</f>
        <v>0</v>
      </c>
      <c r="D263" s="35">
        <f t="shared" si="77"/>
        <v>0</v>
      </c>
      <c r="E263" s="35">
        <f t="shared" si="77"/>
        <v>0</v>
      </c>
      <c r="F263" s="35">
        <f t="shared" si="77"/>
        <v>0</v>
      </c>
      <c r="G263" s="35">
        <f t="shared" si="77"/>
        <v>0</v>
      </c>
      <c r="H263" s="35">
        <f t="shared" si="77"/>
        <v>0</v>
      </c>
      <c r="I263" s="35">
        <f t="shared" si="77"/>
        <v>0</v>
      </c>
      <c r="J263" s="36">
        <f t="shared" si="77"/>
        <v>0</v>
      </c>
      <c r="K263" s="35">
        <f t="shared" si="77"/>
        <v>0</v>
      </c>
      <c r="L263" s="35">
        <f t="shared" si="77"/>
        <v>0</v>
      </c>
      <c r="M263" s="35">
        <f t="shared" si="77"/>
        <v>0</v>
      </c>
      <c r="N263" s="35">
        <f t="shared" si="77"/>
        <v>0</v>
      </c>
      <c r="O263" s="35">
        <f t="shared" si="77"/>
        <v>0</v>
      </c>
      <c r="P263" s="37">
        <f t="shared" si="77"/>
        <v>0</v>
      </c>
      <c r="Q263" s="35">
        <f t="shared" si="77"/>
        <v>0</v>
      </c>
      <c r="R263" s="38">
        <f t="shared" si="77"/>
        <v>0</v>
      </c>
      <c r="S263" s="34">
        <f t="shared" si="77"/>
        <v>0</v>
      </c>
      <c r="T263" s="35">
        <f t="shared" si="77"/>
        <v>0</v>
      </c>
      <c r="U263" s="35">
        <f t="shared" si="77"/>
        <v>0</v>
      </c>
      <c r="V263" s="37">
        <f t="shared" si="77"/>
        <v>0</v>
      </c>
      <c r="W263" s="37">
        <f t="shared" si="77"/>
        <v>0</v>
      </c>
      <c r="X263" s="37">
        <f t="shared" si="77"/>
        <v>0</v>
      </c>
      <c r="Y263" s="37">
        <f t="shared" si="77"/>
        <v>0</v>
      </c>
      <c r="Z263" s="37">
        <f t="shared" si="77"/>
        <v>0</v>
      </c>
      <c r="AA263" s="37">
        <f t="shared" si="77"/>
        <v>0</v>
      </c>
      <c r="AB263" s="35">
        <f t="shared" si="77"/>
        <v>0</v>
      </c>
      <c r="AC263" s="36">
        <f t="shared" si="77"/>
        <v>0</v>
      </c>
    </row>
    <row r="264" spans="1:29" s="2" customFormat="1" ht="22.5" customHeight="1" x14ac:dyDescent="0.2">
      <c r="A264" s="23">
        <v>5431</v>
      </c>
      <c r="B264" s="24" t="s">
        <v>343</v>
      </c>
      <c r="C264" s="22"/>
      <c r="D264" s="16"/>
      <c r="E264" s="16"/>
      <c r="F264" s="16"/>
      <c r="G264" s="16"/>
      <c r="H264" s="16"/>
      <c r="I264" s="16"/>
      <c r="J264" s="19"/>
      <c r="K264" s="16"/>
      <c r="L264" s="16"/>
      <c r="M264" s="16"/>
      <c r="N264" s="16"/>
      <c r="O264" s="16"/>
      <c r="P264" s="15"/>
      <c r="Q264" s="16"/>
      <c r="R264" s="20"/>
      <c r="S264" s="22"/>
      <c r="T264" s="16"/>
      <c r="U264" s="16"/>
      <c r="V264" s="15"/>
      <c r="W264" s="15"/>
      <c r="X264" s="15"/>
      <c r="Y264" s="15"/>
      <c r="Z264" s="15"/>
      <c r="AA264" s="15"/>
      <c r="AB264" s="16"/>
      <c r="AC264" s="19"/>
    </row>
    <row r="265" spans="1:29" s="2" customFormat="1" ht="22.5" customHeight="1" x14ac:dyDescent="0.2">
      <c r="A265" s="26">
        <v>544</v>
      </c>
      <c r="B265" s="27" t="s">
        <v>443</v>
      </c>
      <c r="C265" s="34">
        <f>SUM(C266+C267+C268+C269+C270+C271)</f>
        <v>0</v>
      </c>
      <c r="D265" s="35">
        <f t="shared" ref="D265:AC265" si="78">SUM(D266+D267+D268+D269+D270+D271)</f>
        <v>0</v>
      </c>
      <c r="E265" s="35">
        <f t="shared" si="78"/>
        <v>0</v>
      </c>
      <c r="F265" s="35">
        <f>SUM(F266+F267+F268+F269+F270+F271)</f>
        <v>0</v>
      </c>
      <c r="G265" s="35">
        <f>SUM(G266+G267+G268+G269+G270+G271)</f>
        <v>0</v>
      </c>
      <c r="H265" s="35">
        <f t="shared" si="78"/>
        <v>0</v>
      </c>
      <c r="I265" s="35">
        <f t="shared" si="78"/>
        <v>0</v>
      </c>
      <c r="J265" s="36">
        <f t="shared" si="78"/>
        <v>0</v>
      </c>
      <c r="K265" s="35">
        <f>SUM(K266+K267+K268+K269+K270+K271)</f>
        <v>0</v>
      </c>
      <c r="L265" s="35">
        <f t="shared" si="78"/>
        <v>0</v>
      </c>
      <c r="M265" s="35">
        <f t="shared" si="78"/>
        <v>0</v>
      </c>
      <c r="N265" s="35">
        <f>SUM(N266+N267+N268+N269+N270+N271)</f>
        <v>0</v>
      </c>
      <c r="O265" s="35">
        <f>SUM(O266+O267+O268+O269+O270+O271)</f>
        <v>0</v>
      </c>
      <c r="P265" s="37">
        <f t="shared" si="78"/>
        <v>0</v>
      </c>
      <c r="Q265" s="35">
        <f t="shared" si="78"/>
        <v>0</v>
      </c>
      <c r="R265" s="38">
        <f t="shared" si="78"/>
        <v>0</v>
      </c>
      <c r="S265" s="34">
        <f t="shared" si="78"/>
        <v>0</v>
      </c>
      <c r="T265" s="35">
        <f t="shared" si="78"/>
        <v>0</v>
      </c>
      <c r="U265" s="35">
        <f>SUM(U266+U267+U268+U269+U270+U271)</f>
        <v>0</v>
      </c>
      <c r="V265" s="37">
        <f t="shared" si="78"/>
        <v>0</v>
      </c>
      <c r="W265" s="37">
        <f>SUM(W266+W267+W268+W269+W270+W271)</f>
        <v>0</v>
      </c>
      <c r="X265" s="37">
        <f>SUM(X266+X267+X268+X269+X270+X271)</f>
        <v>0</v>
      </c>
      <c r="Y265" s="37">
        <f>SUM(Y266+Y267+Y268+Y269+Y270+Y271)</f>
        <v>0</v>
      </c>
      <c r="Z265" s="37">
        <f>SUM(Z266+Z267+Z268+Z269+Z270+Z271)</f>
        <v>0</v>
      </c>
      <c r="AA265" s="37">
        <f t="shared" si="78"/>
        <v>0</v>
      </c>
      <c r="AB265" s="35">
        <f t="shared" si="78"/>
        <v>0</v>
      </c>
      <c r="AC265" s="36">
        <f t="shared" si="78"/>
        <v>0</v>
      </c>
    </row>
    <row r="266" spans="1:29" s="2" customFormat="1" ht="22.5" customHeight="1" x14ac:dyDescent="0.2">
      <c r="A266" s="23">
        <v>5443</v>
      </c>
      <c r="B266" s="24" t="s">
        <v>344</v>
      </c>
      <c r="C266" s="22"/>
      <c r="D266" s="16"/>
      <c r="E266" s="16"/>
      <c r="F266" s="16"/>
      <c r="G266" s="16"/>
      <c r="H266" s="16"/>
      <c r="I266" s="16"/>
      <c r="J266" s="19"/>
      <c r="K266" s="16"/>
      <c r="L266" s="16"/>
      <c r="M266" s="16"/>
      <c r="N266" s="16"/>
      <c r="O266" s="16"/>
      <c r="P266" s="15"/>
      <c r="Q266" s="16"/>
      <c r="R266" s="20"/>
      <c r="S266" s="22"/>
      <c r="T266" s="16"/>
      <c r="U266" s="16"/>
      <c r="V266" s="15"/>
      <c r="W266" s="15"/>
      <c r="X266" s="15"/>
      <c r="Y266" s="15"/>
      <c r="Z266" s="15"/>
      <c r="AA266" s="15"/>
      <c r="AB266" s="16"/>
      <c r="AC266" s="19"/>
    </row>
    <row r="267" spans="1:29" s="2" customFormat="1" ht="22.5" customHeight="1" x14ac:dyDescent="0.2">
      <c r="A267" s="23">
        <v>5444</v>
      </c>
      <c r="B267" s="24" t="s">
        <v>345</v>
      </c>
      <c r="C267" s="22"/>
      <c r="D267" s="16"/>
      <c r="E267" s="16"/>
      <c r="F267" s="16"/>
      <c r="G267" s="16"/>
      <c r="H267" s="16"/>
      <c r="I267" s="16"/>
      <c r="J267" s="19"/>
      <c r="K267" s="16"/>
      <c r="L267" s="16"/>
      <c r="M267" s="16"/>
      <c r="N267" s="16"/>
      <c r="O267" s="16"/>
      <c r="P267" s="15"/>
      <c r="Q267" s="16"/>
      <c r="R267" s="20"/>
      <c r="S267" s="22"/>
      <c r="T267" s="16"/>
      <c r="U267" s="16"/>
      <c r="V267" s="15"/>
      <c r="W267" s="15"/>
      <c r="X267" s="15"/>
      <c r="Y267" s="15"/>
      <c r="Z267" s="15"/>
      <c r="AA267" s="15"/>
      <c r="AB267" s="16"/>
      <c r="AC267" s="19"/>
    </row>
    <row r="268" spans="1:29" s="2" customFormat="1" ht="22.5" customHeight="1" x14ac:dyDescent="0.2">
      <c r="A268" s="23">
        <v>5445</v>
      </c>
      <c r="B268" s="24" t="s">
        <v>346</v>
      </c>
      <c r="C268" s="22"/>
      <c r="D268" s="16"/>
      <c r="E268" s="16"/>
      <c r="F268" s="16"/>
      <c r="G268" s="16"/>
      <c r="H268" s="16"/>
      <c r="I268" s="16"/>
      <c r="J268" s="19"/>
      <c r="K268" s="16"/>
      <c r="L268" s="16"/>
      <c r="M268" s="16"/>
      <c r="N268" s="16"/>
      <c r="O268" s="16"/>
      <c r="P268" s="15"/>
      <c r="Q268" s="16"/>
      <c r="R268" s="20"/>
      <c r="S268" s="22"/>
      <c r="T268" s="16"/>
      <c r="U268" s="16"/>
      <c r="V268" s="15"/>
      <c r="W268" s="15"/>
      <c r="X268" s="15"/>
      <c r="Y268" s="15"/>
      <c r="Z268" s="15"/>
      <c r="AA268" s="15"/>
      <c r="AB268" s="16"/>
      <c r="AC268" s="19"/>
    </row>
    <row r="269" spans="1:29" s="2" customFormat="1" ht="22.5" x14ac:dyDescent="0.2">
      <c r="A269" s="23">
        <v>5446</v>
      </c>
      <c r="B269" s="24" t="s">
        <v>347</v>
      </c>
      <c r="C269" s="22"/>
      <c r="D269" s="16"/>
      <c r="E269" s="16"/>
      <c r="F269" s="16"/>
      <c r="G269" s="16"/>
      <c r="H269" s="16"/>
      <c r="I269" s="16"/>
      <c r="J269" s="19"/>
      <c r="K269" s="16"/>
      <c r="L269" s="16"/>
      <c r="M269" s="16"/>
      <c r="N269" s="16"/>
      <c r="O269" s="16"/>
      <c r="P269" s="15"/>
      <c r="Q269" s="16"/>
      <c r="R269" s="20"/>
      <c r="S269" s="22"/>
      <c r="T269" s="16"/>
      <c r="U269" s="16"/>
      <c r="V269" s="15"/>
      <c r="W269" s="15"/>
      <c r="X269" s="15"/>
      <c r="Y269" s="15"/>
      <c r="Z269" s="15"/>
      <c r="AA269" s="15"/>
      <c r="AB269" s="16"/>
      <c r="AC269" s="19"/>
    </row>
    <row r="270" spans="1:29" s="2" customFormat="1" ht="22.5" customHeight="1" x14ac:dyDescent="0.2">
      <c r="A270" s="23">
        <v>5447</v>
      </c>
      <c r="B270" s="24" t="s">
        <v>348</v>
      </c>
      <c r="C270" s="22"/>
      <c r="D270" s="16"/>
      <c r="E270" s="16"/>
      <c r="F270" s="16"/>
      <c r="G270" s="16"/>
      <c r="H270" s="16"/>
      <c r="I270" s="16"/>
      <c r="J270" s="19"/>
      <c r="K270" s="16"/>
      <c r="L270" s="16"/>
      <c r="M270" s="16"/>
      <c r="N270" s="16"/>
      <c r="O270" s="16"/>
      <c r="P270" s="15"/>
      <c r="Q270" s="16"/>
      <c r="R270" s="20"/>
      <c r="S270" s="22"/>
      <c r="T270" s="16"/>
      <c r="U270" s="16"/>
      <c r="V270" s="15"/>
      <c r="W270" s="15"/>
      <c r="X270" s="15"/>
      <c r="Y270" s="15"/>
      <c r="Z270" s="15"/>
      <c r="AA270" s="15"/>
      <c r="AB270" s="16"/>
      <c r="AC270" s="19"/>
    </row>
    <row r="271" spans="1:29" s="2" customFormat="1" ht="22.5" customHeight="1" x14ac:dyDescent="0.2">
      <c r="A271" s="23">
        <v>5448</v>
      </c>
      <c r="B271" s="24" t="s">
        <v>349</v>
      </c>
      <c r="C271" s="22"/>
      <c r="D271" s="16"/>
      <c r="E271" s="16"/>
      <c r="F271" s="16"/>
      <c r="G271" s="16"/>
      <c r="H271" s="16"/>
      <c r="I271" s="16"/>
      <c r="J271" s="19"/>
      <c r="K271" s="16"/>
      <c r="L271" s="16"/>
      <c r="M271" s="16"/>
      <c r="N271" s="16"/>
      <c r="O271" s="16"/>
      <c r="P271" s="15"/>
      <c r="Q271" s="16"/>
      <c r="R271" s="20"/>
      <c r="S271" s="22"/>
      <c r="T271" s="16"/>
      <c r="U271" s="16"/>
      <c r="V271" s="15"/>
      <c r="W271" s="15"/>
      <c r="X271" s="15"/>
      <c r="Y271" s="15"/>
      <c r="Z271" s="15"/>
      <c r="AA271" s="15"/>
      <c r="AB271" s="16"/>
      <c r="AC271" s="19"/>
    </row>
    <row r="272" spans="1:29" s="2" customFormat="1" ht="22.5" customHeight="1" x14ac:dyDescent="0.2">
      <c r="A272" s="26">
        <v>545</v>
      </c>
      <c r="B272" s="27" t="s">
        <v>444</v>
      </c>
      <c r="C272" s="34">
        <f>SUM(C273+C274+C275+C276)</f>
        <v>0</v>
      </c>
      <c r="D272" s="35">
        <f t="shared" ref="D272:AC272" si="79">SUM(D273+D274+D275+D276)</f>
        <v>0</v>
      </c>
      <c r="E272" s="35">
        <f t="shared" si="79"/>
        <v>0</v>
      </c>
      <c r="F272" s="35">
        <f>SUM(F273+F274+F275+F276)</f>
        <v>0</v>
      </c>
      <c r="G272" s="35">
        <f>SUM(G273+G274+G275+G276)</f>
        <v>0</v>
      </c>
      <c r="H272" s="35">
        <f t="shared" si="79"/>
        <v>0</v>
      </c>
      <c r="I272" s="35">
        <f t="shared" si="79"/>
        <v>0</v>
      </c>
      <c r="J272" s="36">
        <f t="shared" si="79"/>
        <v>0</v>
      </c>
      <c r="K272" s="35">
        <f>SUM(K273+K274+K275+K276)</f>
        <v>0</v>
      </c>
      <c r="L272" s="35">
        <f t="shared" si="79"/>
        <v>0</v>
      </c>
      <c r="M272" s="35">
        <f t="shared" si="79"/>
        <v>0</v>
      </c>
      <c r="N272" s="35">
        <f>SUM(N273+N274+N275+N276)</f>
        <v>0</v>
      </c>
      <c r="O272" s="35">
        <f>SUM(O273+O274+O275+O276)</f>
        <v>0</v>
      </c>
      <c r="P272" s="37">
        <f t="shared" si="79"/>
        <v>0</v>
      </c>
      <c r="Q272" s="35">
        <f t="shared" si="79"/>
        <v>0</v>
      </c>
      <c r="R272" s="38">
        <f t="shared" si="79"/>
        <v>0</v>
      </c>
      <c r="S272" s="34">
        <f t="shared" si="79"/>
        <v>0</v>
      </c>
      <c r="T272" s="35">
        <f t="shared" si="79"/>
        <v>0</v>
      </c>
      <c r="U272" s="35">
        <f>SUM(U273+U274+U275+U276)</f>
        <v>0</v>
      </c>
      <c r="V272" s="37">
        <f t="shared" si="79"/>
        <v>0</v>
      </c>
      <c r="W272" s="37">
        <f>SUM(W273+W274+W275+W276)</f>
        <v>0</v>
      </c>
      <c r="X272" s="37">
        <f>SUM(X273+X274+X275+X276)</f>
        <v>0</v>
      </c>
      <c r="Y272" s="37">
        <f>SUM(Y273+Y274+Y275+Y276)</f>
        <v>0</v>
      </c>
      <c r="Z272" s="37">
        <f>SUM(Z273+Z274+Z275+Z276)</f>
        <v>0</v>
      </c>
      <c r="AA272" s="37">
        <f t="shared" si="79"/>
        <v>0</v>
      </c>
      <c r="AB272" s="35">
        <f t="shared" si="79"/>
        <v>0</v>
      </c>
      <c r="AC272" s="36">
        <f t="shared" si="79"/>
        <v>0</v>
      </c>
    </row>
    <row r="273" spans="1:29" s="2" customFormat="1" ht="22.5" customHeight="1" x14ac:dyDescent="0.2">
      <c r="A273" s="23">
        <v>5453</v>
      </c>
      <c r="B273" s="24" t="s">
        <v>350</v>
      </c>
      <c r="C273" s="22"/>
      <c r="D273" s="16"/>
      <c r="E273" s="16"/>
      <c r="F273" s="16"/>
      <c r="G273" s="16"/>
      <c r="H273" s="16"/>
      <c r="I273" s="16"/>
      <c r="J273" s="19"/>
      <c r="K273" s="16"/>
      <c r="L273" s="16"/>
      <c r="M273" s="16"/>
      <c r="N273" s="16"/>
      <c r="O273" s="16"/>
      <c r="P273" s="15"/>
      <c r="Q273" s="16"/>
      <c r="R273" s="20"/>
      <c r="S273" s="22"/>
      <c r="T273" s="16"/>
      <c r="U273" s="16"/>
      <c r="V273" s="15"/>
      <c r="W273" s="15"/>
      <c r="X273" s="15"/>
      <c r="Y273" s="15"/>
      <c r="Z273" s="15"/>
      <c r="AA273" s="15"/>
      <c r="AB273" s="16"/>
      <c r="AC273" s="19"/>
    </row>
    <row r="274" spans="1:29" s="2" customFormat="1" ht="11.25" x14ac:dyDescent="0.2">
      <c r="A274" s="23">
        <v>5454</v>
      </c>
      <c r="B274" s="24" t="s">
        <v>351</v>
      </c>
      <c r="C274" s="22"/>
      <c r="D274" s="18"/>
      <c r="E274" s="17"/>
      <c r="F274" s="17"/>
      <c r="G274" s="17"/>
      <c r="H274" s="16"/>
      <c r="I274" s="16"/>
      <c r="J274" s="19"/>
      <c r="K274" s="16"/>
      <c r="L274" s="16"/>
      <c r="M274" s="16"/>
      <c r="N274" s="16"/>
      <c r="O274" s="16"/>
      <c r="P274" s="15"/>
      <c r="Q274" s="16"/>
      <c r="R274" s="20"/>
      <c r="S274" s="22"/>
      <c r="T274" s="16"/>
      <c r="U274" s="16"/>
      <c r="V274" s="15"/>
      <c r="W274" s="15"/>
      <c r="X274" s="15"/>
      <c r="Y274" s="15"/>
      <c r="Z274" s="15"/>
      <c r="AA274" s="15"/>
      <c r="AB274" s="16"/>
      <c r="AC274" s="19"/>
    </row>
    <row r="275" spans="1:29" s="2" customFormat="1" ht="22.5" customHeight="1" x14ac:dyDescent="0.2">
      <c r="A275" s="23">
        <v>5455</v>
      </c>
      <c r="B275" s="24" t="s">
        <v>352</v>
      </c>
      <c r="C275" s="22"/>
      <c r="D275" s="18"/>
      <c r="E275" s="17"/>
      <c r="F275" s="17"/>
      <c r="G275" s="17"/>
      <c r="H275" s="16"/>
      <c r="I275" s="16"/>
      <c r="J275" s="19"/>
      <c r="K275" s="16"/>
      <c r="L275" s="16"/>
      <c r="M275" s="16"/>
      <c r="N275" s="16"/>
      <c r="O275" s="16"/>
      <c r="P275" s="15"/>
      <c r="Q275" s="16"/>
      <c r="R275" s="20"/>
      <c r="S275" s="22"/>
      <c r="T275" s="16"/>
      <c r="U275" s="16"/>
      <c r="V275" s="15"/>
      <c r="W275" s="15"/>
      <c r="X275" s="15"/>
      <c r="Y275" s="15"/>
      <c r="Z275" s="15"/>
      <c r="AA275" s="15"/>
      <c r="AB275" s="16"/>
      <c r="AC275" s="19"/>
    </row>
    <row r="276" spans="1:29" s="2" customFormat="1" ht="11.25" x14ac:dyDescent="0.2">
      <c r="A276" s="23">
        <v>5456</v>
      </c>
      <c r="B276" s="24" t="s">
        <v>353</v>
      </c>
      <c r="C276" s="22"/>
      <c r="D276" s="18"/>
      <c r="E276" s="17"/>
      <c r="F276" s="17"/>
      <c r="G276" s="17"/>
      <c r="H276" s="18"/>
      <c r="I276" s="17"/>
      <c r="J276" s="19"/>
      <c r="K276" s="16"/>
      <c r="L276" s="16"/>
      <c r="M276" s="16"/>
      <c r="N276" s="16"/>
      <c r="O276" s="16"/>
      <c r="P276" s="15"/>
      <c r="Q276" s="16"/>
      <c r="R276" s="20"/>
      <c r="S276" s="22"/>
      <c r="T276" s="16"/>
      <c r="U276" s="16"/>
      <c r="V276" s="15"/>
      <c r="W276" s="15"/>
      <c r="X276" s="15"/>
      <c r="Y276" s="15"/>
      <c r="Z276" s="15"/>
      <c r="AA276" s="15"/>
      <c r="AB276" s="16"/>
      <c r="AC276" s="19"/>
    </row>
    <row r="277" spans="1:29" s="2" customFormat="1" ht="11.25" x14ac:dyDescent="0.2">
      <c r="A277" s="26">
        <v>547</v>
      </c>
      <c r="B277" s="27" t="s">
        <v>445</v>
      </c>
      <c r="C277" s="34">
        <f>SUM(C278:C284)</f>
        <v>0</v>
      </c>
      <c r="D277" s="39">
        <f t="shared" ref="D277:AC277" si="80">SUM(D278:D284)</f>
        <v>0</v>
      </c>
      <c r="E277" s="48">
        <f t="shared" si="80"/>
        <v>0</v>
      </c>
      <c r="F277" s="48">
        <f>SUM(F278:F284)</f>
        <v>0</v>
      </c>
      <c r="G277" s="48">
        <f>SUM(G278:G284)</f>
        <v>0</v>
      </c>
      <c r="H277" s="39">
        <f t="shared" si="80"/>
        <v>0</v>
      </c>
      <c r="I277" s="48">
        <f t="shared" si="80"/>
        <v>0</v>
      </c>
      <c r="J277" s="36">
        <f t="shared" si="80"/>
        <v>0</v>
      </c>
      <c r="K277" s="35">
        <f>SUM(K278:K284)</f>
        <v>0</v>
      </c>
      <c r="L277" s="35">
        <f t="shared" si="80"/>
        <v>0</v>
      </c>
      <c r="M277" s="35">
        <f t="shared" si="80"/>
        <v>0</v>
      </c>
      <c r="N277" s="35">
        <f>SUM(N278:N284)</f>
        <v>0</v>
      </c>
      <c r="O277" s="35">
        <f>SUM(O278:O284)</f>
        <v>0</v>
      </c>
      <c r="P277" s="37">
        <f t="shared" si="80"/>
        <v>0</v>
      </c>
      <c r="Q277" s="35">
        <f t="shared" si="80"/>
        <v>0</v>
      </c>
      <c r="R277" s="38">
        <f t="shared" si="80"/>
        <v>0</v>
      </c>
      <c r="S277" s="34">
        <f t="shared" si="80"/>
        <v>0</v>
      </c>
      <c r="T277" s="35">
        <f t="shared" si="80"/>
        <v>0</v>
      </c>
      <c r="U277" s="35">
        <f>SUM(U278:U284)</f>
        <v>0</v>
      </c>
      <c r="V277" s="37">
        <f t="shared" si="80"/>
        <v>0</v>
      </c>
      <c r="W277" s="37">
        <f>SUM(W278:W284)</f>
        <v>0</v>
      </c>
      <c r="X277" s="37">
        <f>SUM(X278:X284)</f>
        <v>0</v>
      </c>
      <c r="Y277" s="37">
        <f>SUM(Y278:Y284)</f>
        <v>0</v>
      </c>
      <c r="Z277" s="37">
        <f>SUM(Z278:Z284)</f>
        <v>0</v>
      </c>
      <c r="AA277" s="37">
        <f t="shared" si="80"/>
        <v>0</v>
      </c>
      <c r="AB277" s="35">
        <f t="shared" si="80"/>
        <v>0</v>
      </c>
      <c r="AC277" s="36">
        <f t="shared" si="80"/>
        <v>0</v>
      </c>
    </row>
    <row r="278" spans="1:29" s="2" customFormat="1" ht="11.25" x14ac:dyDescent="0.2">
      <c r="A278" s="23">
        <v>5471</v>
      </c>
      <c r="B278" s="24" t="s">
        <v>354</v>
      </c>
      <c r="C278" s="22"/>
      <c r="D278" s="18"/>
      <c r="E278" s="17"/>
      <c r="F278" s="17"/>
      <c r="G278" s="17"/>
      <c r="H278" s="18"/>
      <c r="I278" s="17"/>
      <c r="J278" s="19"/>
      <c r="K278" s="16"/>
      <c r="L278" s="16"/>
      <c r="M278" s="16"/>
      <c r="N278" s="16"/>
      <c r="O278" s="16"/>
      <c r="P278" s="15"/>
      <c r="Q278" s="16"/>
      <c r="R278" s="20"/>
      <c r="S278" s="22"/>
      <c r="T278" s="16"/>
      <c r="U278" s="16"/>
      <c r="V278" s="15"/>
      <c r="W278" s="15"/>
      <c r="X278" s="15"/>
      <c r="Y278" s="15"/>
      <c r="Z278" s="15"/>
      <c r="AA278" s="15"/>
      <c r="AB278" s="16"/>
      <c r="AC278" s="19"/>
    </row>
    <row r="279" spans="1:29" s="2" customFormat="1" ht="11.25" x14ac:dyDescent="0.2">
      <c r="A279" s="23">
        <v>5472</v>
      </c>
      <c r="B279" s="24" t="s">
        <v>355</v>
      </c>
      <c r="C279" s="22"/>
      <c r="D279" s="18"/>
      <c r="E279" s="17"/>
      <c r="F279" s="17"/>
      <c r="G279" s="17"/>
      <c r="H279" s="18"/>
      <c r="I279" s="17"/>
      <c r="J279" s="19"/>
      <c r="K279" s="16"/>
      <c r="L279" s="16"/>
      <c r="M279" s="16"/>
      <c r="N279" s="16"/>
      <c r="O279" s="16"/>
      <c r="P279" s="15"/>
      <c r="Q279" s="16"/>
      <c r="R279" s="20"/>
      <c r="S279" s="22"/>
      <c r="T279" s="16"/>
      <c r="U279" s="16"/>
      <c r="V279" s="15"/>
      <c r="W279" s="15"/>
      <c r="X279" s="15"/>
      <c r="Y279" s="15"/>
      <c r="Z279" s="15"/>
      <c r="AA279" s="15"/>
      <c r="AB279" s="16"/>
      <c r="AC279" s="19"/>
    </row>
    <row r="280" spans="1:29" s="2" customFormat="1" ht="11.25" x14ac:dyDescent="0.2">
      <c r="A280" s="23">
        <v>5473</v>
      </c>
      <c r="B280" s="24" t="s">
        <v>356</v>
      </c>
      <c r="C280" s="22"/>
      <c r="D280" s="18"/>
      <c r="E280" s="17"/>
      <c r="F280" s="17"/>
      <c r="G280" s="17"/>
      <c r="H280" s="18"/>
      <c r="I280" s="17"/>
      <c r="J280" s="19"/>
      <c r="K280" s="16"/>
      <c r="L280" s="16"/>
      <c r="M280" s="16"/>
      <c r="N280" s="16"/>
      <c r="O280" s="16"/>
      <c r="P280" s="15"/>
      <c r="Q280" s="16"/>
      <c r="R280" s="20"/>
      <c r="S280" s="22"/>
      <c r="T280" s="16"/>
      <c r="U280" s="16"/>
      <c r="V280" s="15"/>
      <c r="W280" s="15"/>
      <c r="X280" s="15"/>
      <c r="Y280" s="15"/>
      <c r="Z280" s="15"/>
      <c r="AA280" s="15"/>
      <c r="AB280" s="16"/>
      <c r="AC280" s="19"/>
    </row>
    <row r="281" spans="1:29" s="2" customFormat="1" ht="11.25" x14ac:dyDescent="0.2">
      <c r="A281" s="23">
        <v>5474</v>
      </c>
      <c r="B281" s="24" t="s">
        <v>357</v>
      </c>
      <c r="C281" s="22"/>
      <c r="D281" s="18"/>
      <c r="E281" s="17"/>
      <c r="F281" s="17"/>
      <c r="G281" s="17"/>
      <c r="H281" s="18"/>
      <c r="I281" s="17"/>
      <c r="J281" s="19"/>
      <c r="K281" s="16"/>
      <c r="L281" s="16"/>
      <c r="M281" s="16"/>
      <c r="N281" s="16"/>
      <c r="O281" s="16"/>
      <c r="P281" s="15"/>
      <c r="Q281" s="16"/>
      <c r="R281" s="20"/>
      <c r="S281" s="22"/>
      <c r="T281" s="16"/>
      <c r="U281" s="16"/>
      <c r="V281" s="15"/>
      <c r="W281" s="15"/>
      <c r="X281" s="15"/>
      <c r="Y281" s="15"/>
      <c r="Z281" s="15"/>
      <c r="AA281" s="15"/>
      <c r="AB281" s="16"/>
      <c r="AC281" s="19"/>
    </row>
    <row r="282" spans="1:29" s="2" customFormat="1" ht="11.25" x14ac:dyDescent="0.2">
      <c r="A282" s="23">
        <v>5475</v>
      </c>
      <c r="B282" s="24" t="s">
        <v>358</v>
      </c>
      <c r="C282" s="22"/>
      <c r="D282" s="18"/>
      <c r="E282" s="17"/>
      <c r="F282" s="17"/>
      <c r="G282" s="17"/>
      <c r="H282" s="18"/>
      <c r="I282" s="17"/>
      <c r="J282" s="19"/>
      <c r="K282" s="16"/>
      <c r="L282" s="16"/>
      <c r="M282" s="16"/>
      <c r="N282" s="16"/>
      <c r="O282" s="16"/>
      <c r="P282" s="15"/>
      <c r="Q282" s="16"/>
      <c r="R282" s="20"/>
      <c r="S282" s="22"/>
      <c r="T282" s="16"/>
      <c r="U282" s="16"/>
      <c r="V282" s="15"/>
      <c r="W282" s="15"/>
      <c r="X282" s="15"/>
      <c r="Y282" s="15"/>
      <c r="Z282" s="15"/>
      <c r="AA282" s="15"/>
      <c r="AB282" s="16"/>
      <c r="AC282" s="19"/>
    </row>
    <row r="283" spans="1:29" s="2" customFormat="1" ht="22.5" customHeight="1" x14ac:dyDescent="0.2">
      <c r="A283" s="23">
        <v>5476</v>
      </c>
      <c r="B283" s="24" t="s">
        <v>359</v>
      </c>
      <c r="C283" s="22"/>
      <c r="D283" s="18"/>
      <c r="E283" s="17"/>
      <c r="F283" s="17"/>
      <c r="G283" s="17"/>
      <c r="H283" s="18"/>
      <c r="I283" s="17"/>
      <c r="J283" s="19"/>
      <c r="K283" s="16"/>
      <c r="L283" s="16"/>
      <c r="M283" s="16"/>
      <c r="N283" s="16"/>
      <c r="O283" s="16"/>
      <c r="P283" s="15"/>
      <c r="Q283" s="16"/>
      <c r="R283" s="20"/>
      <c r="S283" s="22"/>
      <c r="T283" s="16"/>
      <c r="U283" s="16"/>
      <c r="V283" s="15"/>
      <c r="W283" s="15"/>
      <c r="X283" s="15"/>
      <c r="Y283" s="15"/>
      <c r="Z283" s="15"/>
      <c r="AA283" s="15"/>
      <c r="AB283" s="16"/>
      <c r="AC283" s="19"/>
    </row>
    <row r="284" spans="1:29" s="2" customFormat="1" ht="22.5" customHeight="1" x14ac:dyDescent="0.2">
      <c r="A284" s="23">
        <v>5477</v>
      </c>
      <c r="B284" s="24" t="s">
        <v>360</v>
      </c>
      <c r="C284" s="22"/>
      <c r="D284" s="18"/>
      <c r="E284" s="17"/>
      <c r="F284" s="17"/>
      <c r="G284" s="17"/>
      <c r="H284" s="18"/>
      <c r="I284" s="17"/>
      <c r="J284" s="19"/>
      <c r="K284" s="16"/>
      <c r="L284" s="16"/>
      <c r="M284" s="16"/>
      <c r="N284" s="16"/>
      <c r="O284" s="16"/>
      <c r="P284" s="15"/>
      <c r="Q284" s="16"/>
      <c r="R284" s="20"/>
      <c r="S284" s="22"/>
      <c r="T284" s="16"/>
      <c r="U284" s="16"/>
      <c r="V284" s="15"/>
      <c r="W284" s="15"/>
      <c r="X284" s="15"/>
      <c r="Y284" s="15"/>
      <c r="Z284" s="15"/>
      <c r="AA284" s="15"/>
      <c r="AB284" s="16"/>
      <c r="AC284" s="19"/>
    </row>
    <row r="285" spans="1:29" s="2" customFormat="1" ht="11.25" x14ac:dyDescent="0.2">
      <c r="A285" s="26">
        <v>55</v>
      </c>
      <c r="B285" s="27" t="s">
        <v>446</v>
      </c>
      <c r="C285" s="34">
        <f>C286+C289+C292</f>
        <v>0</v>
      </c>
      <c r="D285" s="39">
        <f t="shared" ref="D285:AC285" si="81">D286+D289+D292</f>
        <v>0</v>
      </c>
      <c r="E285" s="48">
        <f t="shared" si="81"/>
        <v>0</v>
      </c>
      <c r="F285" s="48">
        <f>F286+F289+F292</f>
        <v>0</v>
      </c>
      <c r="G285" s="48">
        <f>G286+G289+G292</f>
        <v>0</v>
      </c>
      <c r="H285" s="39">
        <f t="shared" si="81"/>
        <v>0</v>
      </c>
      <c r="I285" s="48">
        <f t="shared" si="81"/>
        <v>0</v>
      </c>
      <c r="J285" s="36">
        <f t="shared" si="81"/>
        <v>0</v>
      </c>
      <c r="K285" s="35">
        <f>K286+K289+K292</f>
        <v>0</v>
      </c>
      <c r="L285" s="35">
        <f t="shared" si="81"/>
        <v>0</v>
      </c>
      <c r="M285" s="35">
        <f t="shared" si="81"/>
        <v>0</v>
      </c>
      <c r="N285" s="35">
        <f>N286+N289+N292</f>
        <v>0</v>
      </c>
      <c r="O285" s="35">
        <f>O286+O289+O292</f>
        <v>0</v>
      </c>
      <c r="P285" s="37">
        <f t="shared" si="81"/>
        <v>0</v>
      </c>
      <c r="Q285" s="35">
        <f t="shared" si="81"/>
        <v>0</v>
      </c>
      <c r="R285" s="38">
        <f t="shared" si="81"/>
        <v>0</v>
      </c>
      <c r="S285" s="34">
        <f t="shared" si="81"/>
        <v>0</v>
      </c>
      <c r="T285" s="35">
        <f t="shared" si="81"/>
        <v>0</v>
      </c>
      <c r="U285" s="35">
        <f>U286+U289+U292</f>
        <v>0</v>
      </c>
      <c r="V285" s="37">
        <f t="shared" si="81"/>
        <v>0</v>
      </c>
      <c r="W285" s="37">
        <f>W286+W289+W292</f>
        <v>0</v>
      </c>
      <c r="X285" s="37">
        <f>X286+X289+X292</f>
        <v>0</v>
      </c>
      <c r="Y285" s="37">
        <f>Y286+Y289+Y292</f>
        <v>0</v>
      </c>
      <c r="Z285" s="37">
        <f>Z286+Z289+Z292</f>
        <v>0</v>
      </c>
      <c r="AA285" s="37">
        <f t="shared" si="81"/>
        <v>0</v>
      </c>
      <c r="AB285" s="35">
        <f t="shared" si="81"/>
        <v>0</v>
      </c>
      <c r="AC285" s="36">
        <f t="shared" si="81"/>
        <v>0</v>
      </c>
    </row>
    <row r="286" spans="1:29" s="2" customFormat="1" ht="11.25" x14ac:dyDescent="0.2">
      <c r="A286" s="26">
        <v>551</v>
      </c>
      <c r="B286" s="27" t="s">
        <v>447</v>
      </c>
      <c r="C286" s="34">
        <f>SUM(C287:C288)</f>
        <v>0</v>
      </c>
      <c r="D286" s="39">
        <f t="shared" ref="D286:AC286" si="82">SUM(D287:D288)</f>
        <v>0</v>
      </c>
      <c r="E286" s="48">
        <f t="shared" si="82"/>
        <v>0</v>
      </c>
      <c r="F286" s="48">
        <f>SUM(F287:F288)</f>
        <v>0</v>
      </c>
      <c r="G286" s="48">
        <f>SUM(G287:G288)</f>
        <v>0</v>
      </c>
      <c r="H286" s="49">
        <f t="shared" si="82"/>
        <v>0</v>
      </c>
      <c r="I286" s="48">
        <f t="shared" si="82"/>
        <v>0</v>
      </c>
      <c r="J286" s="36">
        <f t="shared" si="82"/>
        <v>0</v>
      </c>
      <c r="K286" s="35">
        <f>SUM(K287:K288)</f>
        <v>0</v>
      </c>
      <c r="L286" s="35">
        <f t="shared" si="82"/>
        <v>0</v>
      </c>
      <c r="M286" s="35">
        <f t="shared" si="82"/>
        <v>0</v>
      </c>
      <c r="N286" s="35">
        <f>SUM(N287:N288)</f>
        <v>0</v>
      </c>
      <c r="O286" s="35">
        <f>SUM(O287:O288)</f>
        <v>0</v>
      </c>
      <c r="P286" s="37">
        <f t="shared" si="82"/>
        <v>0</v>
      </c>
      <c r="Q286" s="35">
        <f t="shared" si="82"/>
        <v>0</v>
      </c>
      <c r="R286" s="38">
        <f t="shared" si="82"/>
        <v>0</v>
      </c>
      <c r="S286" s="34">
        <f t="shared" si="82"/>
        <v>0</v>
      </c>
      <c r="T286" s="35">
        <f t="shared" si="82"/>
        <v>0</v>
      </c>
      <c r="U286" s="35">
        <f>SUM(U287:U288)</f>
        <v>0</v>
      </c>
      <c r="V286" s="37">
        <f t="shared" si="82"/>
        <v>0</v>
      </c>
      <c r="W286" s="37">
        <f>SUM(W287:W288)</f>
        <v>0</v>
      </c>
      <c r="X286" s="37">
        <f>SUM(X287:X288)</f>
        <v>0</v>
      </c>
      <c r="Y286" s="37">
        <f>SUM(Y287:Y288)</f>
        <v>0</v>
      </c>
      <c r="Z286" s="37">
        <f>SUM(Z287:Z288)</f>
        <v>0</v>
      </c>
      <c r="AA286" s="37">
        <f t="shared" si="82"/>
        <v>0</v>
      </c>
      <c r="AB286" s="35">
        <f t="shared" si="82"/>
        <v>0</v>
      </c>
      <c r="AC286" s="36">
        <f t="shared" si="82"/>
        <v>0</v>
      </c>
    </row>
    <row r="287" spans="1:29" s="2" customFormat="1" ht="11.25" x14ac:dyDescent="0.2">
      <c r="A287" s="23">
        <v>5511</v>
      </c>
      <c r="B287" s="24" t="s">
        <v>361</v>
      </c>
      <c r="C287" s="22"/>
      <c r="D287" s="18"/>
      <c r="E287" s="17"/>
      <c r="F287" s="17"/>
      <c r="G287" s="17"/>
      <c r="H287" s="21"/>
      <c r="I287" s="17"/>
      <c r="J287" s="19"/>
      <c r="K287" s="16"/>
      <c r="L287" s="16"/>
      <c r="M287" s="16"/>
      <c r="N287" s="16"/>
      <c r="O287" s="16"/>
      <c r="P287" s="15"/>
      <c r="Q287" s="16"/>
      <c r="R287" s="20"/>
      <c r="S287" s="22"/>
      <c r="T287" s="16"/>
      <c r="U287" s="16"/>
      <c r="V287" s="15"/>
      <c r="W287" s="15"/>
      <c r="X287" s="15"/>
      <c r="Y287" s="15"/>
      <c r="Z287" s="15"/>
      <c r="AA287" s="15"/>
      <c r="AB287" s="16"/>
      <c r="AC287" s="19"/>
    </row>
    <row r="288" spans="1:29" s="2" customFormat="1" ht="22.5" x14ac:dyDescent="0.2">
      <c r="A288" s="23">
        <v>5512</v>
      </c>
      <c r="B288" s="24" t="s">
        <v>362</v>
      </c>
      <c r="C288" s="22"/>
      <c r="D288" s="18"/>
      <c r="E288" s="17"/>
      <c r="F288" s="17"/>
      <c r="G288" s="17"/>
      <c r="H288" s="21"/>
      <c r="I288" s="17"/>
      <c r="J288" s="19"/>
      <c r="K288" s="16"/>
      <c r="L288" s="16"/>
      <c r="M288" s="16"/>
      <c r="N288" s="16"/>
      <c r="O288" s="16"/>
      <c r="P288" s="15"/>
      <c r="Q288" s="16"/>
      <c r="R288" s="20"/>
      <c r="S288" s="22"/>
      <c r="T288" s="16"/>
      <c r="U288" s="16"/>
      <c r="V288" s="15"/>
      <c r="W288" s="15"/>
      <c r="X288" s="15"/>
      <c r="Y288" s="15"/>
      <c r="Z288" s="15"/>
      <c r="AA288" s="15"/>
      <c r="AB288" s="16"/>
      <c r="AC288" s="19"/>
    </row>
    <row r="289" spans="1:29" s="2" customFormat="1" ht="11.25" x14ac:dyDescent="0.2">
      <c r="A289" s="26">
        <v>552</v>
      </c>
      <c r="B289" s="27" t="s">
        <v>448</v>
      </c>
      <c r="C289" s="34">
        <f>SUM(C290:C291)</f>
        <v>0</v>
      </c>
      <c r="D289" s="39">
        <f t="shared" ref="D289:AC289" si="83">SUM(D290:D291)</f>
        <v>0</v>
      </c>
      <c r="E289" s="48">
        <f t="shared" si="83"/>
        <v>0</v>
      </c>
      <c r="F289" s="48">
        <f>SUM(F290:F291)</f>
        <v>0</v>
      </c>
      <c r="G289" s="48">
        <f>SUM(G290:G291)</f>
        <v>0</v>
      </c>
      <c r="H289" s="49">
        <f t="shared" si="83"/>
        <v>0</v>
      </c>
      <c r="I289" s="48">
        <f t="shared" si="83"/>
        <v>0</v>
      </c>
      <c r="J289" s="36">
        <f t="shared" si="83"/>
        <v>0</v>
      </c>
      <c r="K289" s="35">
        <f>SUM(K290:K291)</f>
        <v>0</v>
      </c>
      <c r="L289" s="35">
        <f t="shared" si="83"/>
        <v>0</v>
      </c>
      <c r="M289" s="35">
        <f t="shared" si="83"/>
        <v>0</v>
      </c>
      <c r="N289" s="35">
        <f>SUM(N290:N291)</f>
        <v>0</v>
      </c>
      <c r="O289" s="35">
        <f>SUM(O290:O291)</f>
        <v>0</v>
      </c>
      <c r="P289" s="39">
        <f t="shared" si="83"/>
        <v>0</v>
      </c>
      <c r="Q289" s="48">
        <f t="shared" si="83"/>
        <v>0</v>
      </c>
      <c r="R289" s="38">
        <f t="shared" si="83"/>
        <v>0</v>
      </c>
      <c r="S289" s="34">
        <f t="shared" si="83"/>
        <v>0</v>
      </c>
      <c r="T289" s="35">
        <f t="shared" si="83"/>
        <v>0</v>
      </c>
      <c r="U289" s="35">
        <f>SUM(U290:U291)</f>
        <v>0</v>
      </c>
      <c r="V289" s="37">
        <f t="shared" si="83"/>
        <v>0</v>
      </c>
      <c r="W289" s="37">
        <f>SUM(W290:W291)</f>
        <v>0</v>
      </c>
      <c r="X289" s="37">
        <f>SUM(X290:X291)</f>
        <v>0</v>
      </c>
      <c r="Y289" s="37">
        <f>SUM(Y290:Y291)</f>
        <v>0</v>
      </c>
      <c r="Z289" s="37">
        <f>SUM(Z290:Z291)</f>
        <v>0</v>
      </c>
      <c r="AA289" s="37">
        <f t="shared" si="83"/>
        <v>0</v>
      </c>
      <c r="AB289" s="35">
        <f t="shared" si="83"/>
        <v>0</v>
      </c>
      <c r="AC289" s="36">
        <f t="shared" si="83"/>
        <v>0</v>
      </c>
    </row>
    <row r="290" spans="1:29" s="2" customFormat="1" ht="11.25" x14ac:dyDescent="0.2">
      <c r="A290" s="23">
        <v>5521</v>
      </c>
      <c r="B290" s="24" t="s">
        <v>363</v>
      </c>
      <c r="C290" s="22"/>
      <c r="D290" s="18"/>
      <c r="E290" s="17"/>
      <c r="F290" s="17"/>
      <c r="G290" s="17"/>
      <c r="H290" s="21"/>
      <c r="I290" s="17"/>
      <c r="J290" s="19"/>
      <c r="K290" s="16"/>
      <c r="L290" s="16"/>
      <c r="M290" s="16"/>
      <c r="N290" s="16"/>
      <c r="O290" s="16"/>
      <c r="P290" s="18"/>
      <c r="Q290" s="17"/>
      <c r="R290" s="20"/>
      <c r="S290" s="22"/>
      <c r="T290" s="16"/>
      <c r="U290" s="16"/>
      <c r="V290" s="15"/>
      <c r="W290" s="15"/>
      <c r="X290" s="15"/>
      <c r="Y290" s="15"/>
      <c r="Z290" s="15"/>
      <c r="AA290" s="15"/>
      <c r="AB290" s="16"/>
      <c r="AC290" s="19"/>
    </row>
    <row r="291" spans="1:29" s="2" customFormat="1" ht="11.25" x14ac:dyDescent="0.2">
      <c r="A291" s="23">
        <v>5522</v>
      </c>
      <c r="B291" s="24" t="s">
        <v>364</v>
      </c>
      <c r="C291" s="22"/>
      <c r="D291" s="18"/>
      <c r="E291" s="17"/>
      <c r="F291" s="17"/>
      <c r="G291" s="17"/>
      <c r="H291" s="21"/>
      <c r="I291" s="17"/>
      <c r="J291" s="19"/>
      <c r="K291" s="16"/>
      <c r="L291" s="16"/>
      <c r="M291" s="16"/>
      <c r="N291" s="16"/>
      <c r="O291" s="16"/>
      <c r="P291" s="18"/>
      <c r="Q291" s="17"/>
      <c r="R291" s="20"/>
      <c r="S291" s="22"/>
      <c r="T291" s="16"/>
      <c r="U291" s="16"/>
      <c r="V291" s="15"/>
      <c r="W291" s="15"/>
      <c r="X291" s="15"/>
      <c r="Y291" s="15"/>
      <c r="Z291" s="15"/>
      <c r="AA291" s="15"/>
      <c r="AB291" s="16"/>
      <c r="AC291" s="19"/>
    </row>
    <row r="292" spans="1:29" s="2" customFormat="1" ht="11.25" x14ac:dyDescent="0.2">
      <c r="A292" s="26">
        <v>553</v>
      </c>
      <c r="B292" s="27" t="s">
        <v>449</v>
      </c>
      <c r="C292" s="34">
        <f>SUM(C293:C294)</f>
        <v>0</v>
      </c>
      <c r="D292" s="39">
        <f t="shared" ref="D292:AC292" si="84">SUM(D293:D294)</f>
        <v>0</v>
      </c>
      <c r="E292" s="48">
        <f t="shared" si="84"/>
        <v>0</v>
      </c>
      <c r="F292" s="48">
        <f>SUM(F293:F294)</f>
        <v>0</v>
      </c>
      <c r="G292" s="48">
        <f>SUM(G293:G294)</f>
        <v>0</v>
      </c>
      <c r="H292" s="49">
        <f t="shared" si="84"/>
        <v>0</v>
      </c>
      <c r="I292" s="48">
        <f t="shared" si="84"/>
        <v>0</v>
      </c>
      <c r="J292" s="36">
        <f t="shared" si="84"/>
        <v>0</v>
      </c>
      <c r="K292" s="35">
        <f>SUM(K293:K294)</f>
        <v>0</v>
      </c>
      <c r="L292" s="35">
        <f t="shared" si="84"/>
        <v>0</v>
      </c>
      <c r="M292" s="35">
        <f t="shared" si="84"/>
        <v>0</v>
      </c>
      <c r="N292" s="35">
        <f>SUM(N293:N294)</f>
        <v>0</v>
      </c>
      <c r="O292" s="35">
        <f>SUM(O293:O294)</f>
        <v>0</v>
      </c>
      <c r="P292" s="49">
        <f t="shared" si="84"/>
        <v>0</v>
      </c>
      <c r="Q292" s="48">
        <f t="shared" si="84"/>
        <v>0</v>
      </c>
      <c r="R292" s="38">
        <f t="shared" si="84"/>
        <v>0</v>
      </c>
      <c r="S292" s="34">
        <f t="shared" si="84"/>
        <v>0</v>
      </c>
      <c r="T292" s="35">
        <f t="shared" si="84"/>
        <v>0</v>
      </c>
      <c r="U292" s="35">
        <f>SUM(U293:U294)</f>
        <v>0</v>
      </c>
      <c r="V292" s="37">
        <f t="shared" si="84"/>
        <v>0</v>
      </c>
      <c r="W292" s="37">
        <f>SUM(W293:W294)</f>
        <v>0</v>
      </c>
      <c r="X292" s="37">
        <f>SUM(X293:X294)</f>
        <v>0</v>
      </c>
      <c r="Y292" s="37">
        <f>SUM(Y293:Y294)</f>
        <v>0</v>
      </c>
      <c r="Z292" s="37">
        <f>SUM(Z293:Z294)</f>
        <v>0</v>
      </c>
      <c r="AA292" s="37">
        <f t="shared" si="84"/>
        <v>0</v>
      </c>
      <c r="AB292" s="35">
        <f t="shared" si="84"/>
        <v>0</v>
      </c>
      <c r="AC292" s="36">
        <f t="shared" si="84"/>
        <v>0</v>
      </c>
    </row>
    <row r="293" spans="1:29" s="2" customFormat="1" ht="22.5" x14ac:dyDescent="0.2">
      <c r="A293" s="23">
        <v>5531</v>
      </c>
      <c r="B293" s="24" t="s">
        <v>365</v>
      </c>
      <c r="C293" s="22"/>
      <c r="D293" s="18"/>
      <c r="E293" s="17"/>
      <c r="F293" s="17"/>
      <c r="G293" s="17"/>
      <c r="H293" s="21"/>
      <c r="I293" s="17"/>
      <c r="J293" s="19"/>
      <c r="K293" s="16"/>
      <c r="L293" s="16"/>
      <c r="M293" s="16"/>
      <c r="N293" s="16"/>
      <c r="O293" s="16"/>
      <c r="P293" s="21"/>
      <c r="Q293" s="17"/>
      <c r="R293" s="20"/>
      <c r="S293" s="22"/>
      <c r="T293" s="16"/>
      <c r="U293" s="16"/>
      <c r="V293" s="15"/>
      <c r="W293" s="15"/>
      <c r="X293" s="15"/>
      <c r="Y293" s="15"/>
      <c r="Z293" s="15"/>
      <c r="AA293" s="15"/>
      <c r="AB293" s="16"/>
      <c r="AC293" s="19"/>
    </row>
    <row r="294" spans="1:29" s="2" customFormat="1" ht="23.25" thickBot="1" x14ac:dyDescent="0.25">
      <c r="A294" s="50">
        <v>5532</v>
      </c>
      <c r="B294" s="51" t="s">
        <v>366</v>
      </c>
      <c r="C294" s="186"/>
      <c r="D294" s="184"/>
      <c r="E294" s="52"/>
      <c r="F294" s="52"/>
      <c r="G294" s="52"/>
      <c r="H294" s="53"/>
      <c r="I294" s="52"/>
      <c r="J294" s="54"/>
      <c r="K294" s="181"/>
      <c r="L294" s="181"/>
      <c r="M294" s="53"/>
      <c r="N294" s="53"/>
      <c r="O294" s="53"/>
      <c r="P294" s="53"/>
      <c r="Q294" s="52"/>
      <c r="R294" s="55"/>
      <c r="S294" s="56"/>
      <c r="T294" s="58"/>
      <c r="U294" s="58"/>
      <c r="V294" s="57"/>
      <c r="W294" s="57"/>
      <c r="X294" s="57"/>
      <c r="Y294" s="57"/>
      <c r="Z294" s="57"/>
      <c r="AA294" s="57"/>
      <c r="AB294" s="58"/>
      <c r="AC294" s="54"/>
    </row>
    <row r="295" spans="1:29" s="2" customFormat="1" ht="12.75" thickBot="1" x14ac:dyDescent="0.25">
      <c r="A295" s="59"/>
      <c r="B295" s="60" t="s">
        <v>450</v>
      </c>
      <c r="C295" s="61">
        <f>+C188+C187</f>
        <v>19471231</v>
      </c>
      <c r="D295" s="183">
        <f t="shared" ref="D295:AC295" si="85">+D188+D187</f>
        <v>1312774</v>
      </c>
      <c r="E295" s="62">
        <f t="shared" si="85"/>
        <v>19159223</v>
      </c>
      <c r="F295" s="62">
        <f t="shared" si="85"/>
        <v>0</v>
      </c>
      <c r="G295" s="62">
        <f>+G188+G187</f>
        <v>3244576</v>
      </c>
      <c r="H295" s="62">
        <f t="shared" si="85"/>
        <v>0</v>
      </c>
      <c r="I295" s="63">
        <f t="shared" si="85"/>
        <v>0</v>
      </c>
      <c r="J295" s="64">
        <f t="shared" si="85"/>
        <v>0</v>
      </c>
      <c r="K295" s="65">
        <f>+K188+K187</f>
        <v>6309099</v>
      </c>
      <c r="L295" s="65">
        <f t="shared" si="85"/>
        <v>0</v>
      </c>
      <c r="M295" s="62">
        <f t="shared" si="85"/>
        <v>0</v>
      </c>
      <c r="N295" s="62">
        <f>+N188+N187</f>
        <v>0</v>
      </c>
      <c r="O295" s="62">
        <f>+O188+O187</f>
        <v>0</v>
      </c>
      <c r="P295" s="62">
        <f t="shared" si="85"/>
        <v>0</v>
      </c>
      <c r="Q295" s="63">
        <f t="shared" si="85"/>
        <v>0</v>
      </c>
      <c r="R295" s="65">
        <f t="shared" si="85"/>
        <v>0</v>
      </c>
      <c r="S295" s="66">
        <f t="shared" si="85"/>
        <v>0</v>
      </c>
      <c r="T295" s="68">
        <f t="shared" si="85"/>
        <v>0</v>
      </c>
      <c r="U295" s="68">
        <f>+U188+U187</f>
        <v>0</v>
      </c>
      <c r="V295" s="67">
        <f t="shared" si="85"/>
        <v>0</v>
      </c>
      <c r="W295" s="67">
        <f>+W188+W187</f>
        <v>777654</v>
      </c>
      <c r="X295" s="67">
        <f>+X188+X187</f>
        <v>0</v>
      </c>
      <c r="Y295" s="67">
        <f>+Y188+Y187</f>
        <v>0</v>
      </c>
      <c r="Z295" s="67">
        <f>+Z188+Z187</f>
        <v>0</v>
      </c>
      <c r="AA295" s="67">
        <f t="shared" si="85"/>
        <v>0</v>
      </c>
      <c r="AB295" s="68">
        <f t="shared" si="85"/>
        <v>0</v>
      </c>
      <c r="AC295" s="64">
        <f t="shared" si="85"/>
        <v>0</v>
      </c>
    </row>
  </sheetData>
  <sheetProtection password="C6FE" sheet="1" formatCells="0" formatColumns="0" formatRows="0" insertColumns="0" insertRows="0" insertHyperlinks="0" deleteColumns="0" deleteRows="0" selectLockedCells="1" sort="0" autoFilter="0" pivotTables="0"/>
  <mergeCells count="3">
    <mergeCell ref="C2:J2"/>
    <mergeCell ref="K2:R2"/>
    <mergeCell ref="S2:AC2"/>
  </mergeCells>
  <dataValidations count="2">
    <dataValidation type="whole" operator="notEqual" allowBlank="1" showInputMessage="1" showErrorMessage="1" errorTitle="Nedopušten unos" error="Dopušten je unos samo cjelobrojnih zaokruženih vrijednosti. Na sva polja dopušten je unos i pozitivnih i negativnih iznosa, a kontrole će javiti pogrešku ako je upisan negativan iznos gdje ne bi smio biti" sqref="C171:D172 C181:Z181 C166:Z166 C163:Z163 C158:Z158 C178:Z179 C141:Z150 C152:Z156 E171:Z173 C175:Z176 C4:Z19 C22:Z139 C185:Z185 C183:Z183">
      <formula1>9999999999</formula1>
    </dataValidation>
    <dataValidation type="whole" operator="greaterThanOrEqual" allowBlank="1" showErrorMessage="1" errorTitle="Neispravan iznos" error="Vrijednost mora biti cjelobrojna numerička veća ili jednaka nuli" sqref="C187:AC190 C202:AC203 C198:AC198 C223:AC223 C210:AC210 E289:AC289 C292:AC292 C195:AC195 C231:AC231 C259:AC259 C265:AC265 C263:AC263 C272:AC272 C277:AC277 C215:AC215 C234:AC234 C237:AC237 C240:AC241 C245:AC245 C250:AC250 C253:AC254 C285:AC286 C247:AC247 C227:AC228 C295:AC295">
      <formula1>0</formula1>
    </dataValidation>
  </dataValidations>
  <pageMargins left="0.2" right="0.17" top="0.74803149606299213" bottom="0.61" header="0.38" footer="0.31496062992125984"/>
  <pageSetup paperSize="8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D295"/>
  <sheetViews>
    <sheetView zoomScale="90" zoomScaleNormal="90" workbookViewId="0">
      <pane xSplit="2" ySplit="3" topLeftCell="M133" activePane="bottomRight" state="frozen"/>
      <selection pane="topRight" activeCell="C1" sqref="C1"/>
      <selection pane="bottomLeft" activeCell="A4" sqref="A4"/>
      <selection pane="bottomRight" activeCell="N201" sqref="N201"/>
    </sheetView>
  </sheetViews>
  <sheetFormatPr defaultColWidth="9.140625" defaultRowHeight="15" x14ac:dyDescent="0.25"/>
  <cols>
    <col min="1" max="1" width="5.85546875" style="2" customWidth="1"/>
    <col min="2" max="2" width="46.7109375" style="2" customWidth="1"/>
    <col min="3" max="3" width="13.85546875" style="2" customWidth="1"/>
    <col min="4" max="28" width="12.7109375" style="2" customWidth="1"/>
    <col min="29" max="29" width="15.140625" style="2" customWidth="1"/>
    <col min="30" max="30" width="9.140625" style="2" customWidth="1"/>
    <col min="31" max="16384" width="9.140625" style="1"/>
  </cols>
  <sheetData>
    <row r="1" spans="1:29" ht="15.75" thickBot="1" x14ac:dyDescent="0.3">
      <c r="S1" s="188"/>
    </row>
    <row r="2" spans="1:29" s="5" customFormat="1" ht="15" customHeight="1" x14ac:dyDescent="0.2">
      <c r="A2" s="83"/>
      <c r="B2" s="84" t="s">
        <v>188</v>
      </c>
      <c r="C2" s="208" t="s">
        <v>657</v>
      </c>
      <c r="D2" s="209"/>
      <c r="E2" s="209"/>
      <c r="F2" s="209"/>
      <c r="G2" s="209"/>
      <c r="H2" s="209"/>
      <c r="I2" s="209"/>
      <c r="J2" s="210"/>
      <c r="K2" s="211" t="s">
        <v>659</v>
      </c>
      <c r="L2" s="212"/>
      <c r="M2" s="212"/>
      <c r="N2" s="212"/>
      <c r="O2" s="212"/>
      <c r="P2" s="212"/>
      <c r="Q2" s="212"/>
      <c r="R2" s="212"/>
      <c r="S2" s="208" t="s">
        <v>658</v>
      </c>
      <c r="T2" s="209"/>
      <c r="U2" s="209"/>
      <c r="V2" s="209"/>
      <c r="W2" s="209"/>
      <c r="X2" s="209"/>
      <c r="Y2" s="209"/>
      <c r="Z2" s="209"/>
      <c r="AA2" s="209"/>
      <c r="AB2" s="209"/>
      <c r="AC2" s="210"/>
    </row>
    <row r="3" spans="1:29" ht="34.5" thickBot="1" x14ac:dyDescent="0.3">
      <c r="A3" s="78" t="s">
        <v>0</v>
      </c>
      <c r="B3" s="79" t="s">
        <v>1</v>
      </c>
      <c r="C3" s="182" t="s">
        <v>649</v>
      </c>
      <c r="D3" s="179" t="s">
        <v>451</v>
      </c>
      <c r="E3" s="80" t="s">
        <v>452</v>
      </c>
      <c r="F3" s="80" t="str">
        <f>N3</f>
        <v>Plan - izvor 51</v>
      </c>
      <c r="G3" s="80" t="s">
        <v>623</v>
      </c>
      <c r="H3" s="80" t="s">
        <v>453</v>
      </c>
      <c r="I3" s="80" t="s">
        <v>454</v>
      </c>
      <c r="J3" s="81" t="s">
        <v>455</v>
      </c>
      <c r="K3" s="187" t="str">
        <f>C3</f>
        <v>Plan - izvor 11</v>
      </c>
      <c r="L3" s="179" t="str">
        <f>D3</f>
        <v>Plan - izvor 31</v>
      </c>
      <c r="M3" s="80" t="str">
        <f>E3</f>
        <v>Plan - izvor 43</v>
      </c>
      <c r="N3" s="80" t="s">
        <v>624</v>
      </c>
      <c r="O3" s="80" t="str">
        <f>G3</f>
        <v>Plan - izvor 52</v>
      </c>
      <c r="P3" s="80" t="str">
        <f>H3</f>
        <v>Plan - izvor 6</v>
      </c>
      <c r="Q3" s="80" t="str">
        <f>I3</f>
        <v>Plan - izvor 7</v>
      </c>
      <c r="R3" s="82" t="str">
        <f>J3</f>
        <v>Plan - izvor 8</v>
      </c>
      <c r="S3" s="187" t="str">
        <f>K3</f>
        <v>Plan - izvor 11</v>
      </c>
      <c r="T3" s="189" t="s">
        <v>650</v>
      </c>
      <c r="U3" s="179" t="s">
        <v>451</v>
      </c>
      <c r="V3" s="80" t="str">
        <f>M3</f>
        <v>Plan - izvor 43</v>
      </c>
      <c r="W3" s="80" t="str">
        <f>N3</f>
        <v>Plan - izvor 51</v>
      </c>
      <c r="X3" s="80" t="str">
        <f>O3</f>
        <v>Plan - izvor 52</v>
      </c>
      <c r="Y3" s="80" t="s">
        <v>647</v>
      </c>
      <c r="Z3" s="80" t="s">
        <v>648</v>
      </c>
      <c r="AA3" s="80" t="str">
        <f>P3</f>
        <v>Plan - izvor 6</v>
      </c>
      <c r="AB3" s="80" t="str">
        <f>Q3</f>
        <v>Plan - izvor 7</v>
      </c>
      <c r="AC3" s="81" t="str">
        <f>R3</f>
        <v>Plan - izvor 8</v>
      </c>
    </row>
    <row r="4" spans="1:29" s="2" customFormat="1" ht="22.5" customHeight="1" x14ac:dyDescent="0.2">
      <c r="A4" s="69">
        <v>3</v>
      </c>
      <c r="B4" s="70" t="s">
        <v>368</v>
      </c>
      <c r="C4" s="185">
        <f>C5+C17+C51+C70+C78+C96+C105</f>
        <v>19706833</v>
      </c>
      <c r="D4" s="71">
        <f t="shared" ref="D4:AC4" si="0">D5+D17+D51+D70+D78+D96+D105</f>
        <v>1235875</v>
      </c>
      <c r="E4" s="71">
        <f t="shared" si="0"/>
        <v>18448596</v>
      </c>
      <c r="F4" s="71">
        <f>F5+F17+F51+F70+F78+F96+F105</f>
        <v>0</v>
      </c>
      <c r="G4" s="71">
        <f>G5+G17+G51+G70+G78+G96+G105</f>
        <v>0</v>
      </c>
      <c r="H4" s="73">
        <f t="shared" si="0"/>
        <v>0</v>
      </c>
      <c r="I4" s="74">
        <f t="shared" si="0"/>
        <v>0</v>
      </c>
      <c r="J4" s="75">
        <f t="shared" si="0"/>
        <v>0</v>
      </c>
      <c r="K4" s="72">
        <f>K5+K17+K51+K70+K78+K96+K105</f>
        <v>4361241</v>
      </c>
      <c r="L4" s="72">
        <f t="shared" si="0"/>
        <v>0</v>
      </c>
      <c r="M4" s="74">
        <f t="shared" si="0"/>
        <v>0</v>
      </c>
      <c r="N4" s="74">
        <f>N5+N17+N51+N70+N78+N96+N105</f>
        <v>0</v>
      </c>
      <c r="O4" s="74">
        <f>O5+O17+O51+O70+O78+O96+O105</f>
        <v>0</v>
      </c>
      <c r="P4" s="76">
        <f t="shared" si="0"/>
        <v>0</v>
      </c>
      <c r="Q4" s="71">
        <f t="shared" si="0"/>
        <v>0</v>
      </c>
      <c r="R4" s="77">
        <f t="shared" si="0"/>
        <v>0</v>
      </c>
      <c r="S4" s="185">
        <f t="shared" si="0"/>
        <v>0</v>
      </c>
      <c r="T4" s="190">
        <f t="shared" si="0"/>
        <v>0</v>
      </c>
      <c r="U4" s="71">
        <f>U5+U17+U51+U70+U78+U96+U105</f>
        <v>0</v>
      </c>
      <c r="V4" s="76">
        <f t="shared" si="0"/>
        <v>0</v>
      </c>
      <c r="W4" s="76">
        <f>W5+W17+W51+W70+W78+W96+W105</f>
        <v>850000</v>
      </c>
      <c r="X4" s="76">
        <f>X5+X17+X51+X70+X78+X96+X105</f>
        <v>0</v>
      </c>
      <c r="Y4" s="76">
        <f>Y5+Y17+Y51+Y70+Y78+Y96+Y105</f>
        <v>0</v>
      </c>
      <c r="Z4" s="76">
        <f>Z5+Z17+Z51+Z70+Z78+Z96+Z105</f>
        <v>0</v>
      </c>
      <c r="AA4" s="72">
        <f t="shared" si="0"/>
        <v>0</v>
      </c>
      <c r="AB4" s="74">
        <f t="shared" si="0"/>
        <v>0</v>
      </c>
      <c r="AC4" s="75">
        <f t="shared" si="0"/>
        <v>0</v>
      </c>
    </row>
    <row r="5" spans="1:29" s="2" customFormat="1" ht="11.25" x14ac:dyDescent="0.2">
      <c r="A5" s="26">
        <v>31</v>
      </c>
      <c r="B5" s="27" t="s">
        <v>369</v>
      </c>
      <c r="C5" s="28">
        <f>C6+C11+C13</f>
        <v>18924558</v>
      </c>
      <c r="D5" s="29">
        <f t="shared" ref="D5:AC5" si="1">D6+D11+D13</f>
        <v>0</v>
      </c>
      <c r="E5" s="29">
        <f t="shared" si="1"/>
        <v>12479395</v>
      </c>
      <c r="F5" s="29">
        <f>F6+F11+F13</f>
        <v>0</v>
      </c>
      <c r="G5" s="29">
        <f>G6+G11+G13</f>
        <v>0</v>
      </c>
      <c r="H5" s="30">
        <f t="shared" si="1"/>
        <v>0</v>
      </c>
      <c r="I5" s="29">
        <f t="shared" si="1"/>
        <v>0</v>
      </c>
      <c r="J5" s="31">
        <f t="shared" si="1"/>
        <v>0</v>
      </c>
      <c r="K5" s="29">
        <f>K6+K11+K13</f>
        <v>0</v>
      </c>
      <c r="L5" s="29">
        <f t="shared" si="1"/>
        <v>0</v>
      </c>
      <c r="M5" s="29">
        <f t="shared" si="1"/>
        <v>0</v>
      </c>
      <c r="N5" s="29">
        <f>N6+N11+N13</f>
        <v>0</v>
      </c>
      <c r="O5" s="29">
        <f>O6+O11+O13</f>
        <v>0</v>
      </c>
      <c r="P5" s="32">
        <f t="shared" si="1"/>
        <v>0</v>
      </c>
      <c r="Q5" s="29">
        <f t="shared" si="1"/>
        <v>0</v>
      </c>
      <c r="R5" s="33">
        <f t="shared" si="1"/>
        <v>0</v>
      </c>
      <c r="S5" s="28">
        <f t="shared" si="1"/>
        <v>0</v>
      </c>
      <c r="T5" s="29">
        <f t="shared" si="1"/>
        <v>0</v>
      </c>
      <c r="U5" s="29">
        <f>U6+U11+U13</f>
        <v>0</v>
      </c>
      <c r="V5" s="32">
        <f t="shared" si="1"/>
        <v>0</v>
      </c>
      <c r="W5" s="32">
        <f>W6+W11+W13</f>
        <v>0</v>
      </c>
      <c r="X5" s="32">
        <f>X6+X11+X13</f>
        <v>0</v>
      </c>
      <c r="Y5" s="32">
        <f>Y6+Y11+Y13</f>
        <v>0</v>
      </c>
      <c r="Z5" s="32">
        <f>Z6+Z11+Z13</f>
        <v>0</v>
      </c>
      <c r="AA5" s="32">
        <f t="shared" si="1"/>
        <v>0</v>
      </c>
      <c r="AB5" s="29">
        <f t="shared" si="1"/>
        <v>0</v>
      </c>
      <c r="AC5" s="31">
        <f t="shared" si="1"/>
        <v>0</v>
      </c>
    </row>
    <row r="6" spans="1:29" s="2" customFormat="1" ht="11.25" x14ac:dyDescent="0.2">
      <c r="A6" s="26">
        <v>311</v>
      </c>
      <c r="B6" s="27" t="s">
        <v>370</v>
      </c>
      <c r="C6" s="28">
        <f>SUM(C7+C8+C9+C10)</f>
        <v>15974969</v>
      </c>
      <c r="D6" s="29">
        <f t="shared" ref="D6:AC6" si="2">SUM(D7+D8+D9+D10)</f>
        <v>0</v>
      </c>
      <c r="E6" s="29">
        <f t="shared" si="2"/>
        <v>10475235</v>
      </c>
      <c r="F6" s="29">
        <f>SUM(F7+F8+F9+F10)</f>
        <v>0</v>
      </c>
      <c r="G6" s="29">
        <f>SUM(G7+G8+G9+G10)</f>
        <v>0</v>
      </c>
      <c r="H6" s="30">
        <f t="shared" si="2"/>
        <v>0</v>
      </c>
      <c r="I6" s="29">
        <f t="shared" si="2"/>
        <v>0</v>
      </c>
      <c r="J6" s="31">
        <f t="shared" si="2"/>
        <v>0</v>
      </c>
      <c r="K6" s="29">
        <f>SUM(K7+K8+K9+K10)</f>
        <v>0</v>
      </c>
      <c r="L6" s="29">
        <f t="shared" si="2"/>
        <v>0</v>
      </c>
      <c r="M6" s="29">
        <f t="shared" si="2"/>
        <v>0</v>
      </c>
      <c r="N6" s="29">
        <f>SUM(N7+N8+N9+N10)</f>
        <v>0</v>
      </c>
      <c r="O6" s="29">
        <f>SUM(O7+O8+O9+O10)</f>
        <v>0</v>
      </c>
      <c r="P6" s="32">
        <f t="shared" si="2"/>
        <v>0</v>
      </c>
      <c r="Q6" s="29">
        <f t="shared" si="2"/>
        <v>0</v>
      </c>
      <c r="R6" s="33">
        <f t="shared" si="2"/>
        <v>0</v>
      </c>
      <c r="S6" s="28">
        <f t="shared" si="2"/>
        <v>0</v>
      </c>
      <c r="T6" s="29">
        <f t="shared" si="2"/>
        <v>0</v>
      </c>
      <c r="U6" s="29">
        <f>SUM(U7+U8+U9+U10)</f>
        <v>0</v>
      </c>
      <c r="V6" s="32">
        <f t="shared" si="2"/>
        <v>0</v>
      </c>
      <c r="W6" s="32">
        <f>SUM(W7+W8+W9+W10)</f>
        <v>0</v>
      </c>
      <c r="X6" s="32">
        <f>SUM(X7+X8+X9+X10)</f>
        <v>0</v>
      </c>
      <c r="Y6" s="32">
        <f>SUM(Y7+Y8+Y9+Y10)</f>
        <v>0</v>
      </c>
      <c r="Z6" s="32">
        <f>SUM(Z7+Z8+Z9+Z10)</f>
        <v>0</v>
      </c>
      <c r="AA6" s="32">
        <f t="shared" si="2"/>
        <v>0</v>
      </c>
      <c r="AB6" s="29">
        <f t="shared" si="2"/>
        <v>0</v>
      </c>
      <c r="AC6" s="31">
        <f t="shared" si="2"/>
        <v>0</v>
      </c>
    </row>
    <row r="7" spans="1:29" s="2" customFormat="1" ht="11.25" x14ac:dyDescent="0.2">
      <c r="A7" s="23">
        <v>3111</v>
      </c>
      <c r="B7" s="24" t="s">
        <v>189</v>
      </c>
      <c r="C7" s="22">
        <v>15974969</v>
      </c>
      <c r="D7" s="16"/>
      <c r="E7" s="16">
        <v>10475235</v>
      </c>
      <c r="F7" s="16"/>
      <c r="G7" s="16"/>
      <c r="H7" s="16"/>
      <c r="I7" s="16"/>
      <c r="J7" s="19"/>
      <c r="K7" s="16"/>
      <c r="L7" s="16"/>
      <c r="M7" s="16"/>
      <c r="N7" s="16"/>
      <c r="O7" s="16"/>
      <c r="P7" s="15"/>
      <c r="Q7" s="16"/>
      <c r="R7" s="20"/>
      <c r="S7" s="22"/>
      <c r="T7" s="16"/>
      <c r="U7" s="16"/>
      <c r="V7" s="15"/>
      <c r="W7" s="15"/>
      <c r="X7" s="15"/>
      <c r="Y7" s="15"/>
      <c r="Z7" s="15"/>
      <c r="AA7" s="15"/>
      <c r="AB7" s="16"/>
      <c r="AC7" s="19"/>
    </row>
    <row r="8" spans="1:29" s="2" customFormat="1" ht="11.25" x14ac:dyDescent="0.2">
      <c r="A8" s="23">
        <v>3112</v>
      </c>
      <c r="B8" s="24" t="s">
        <v>190</v>
      </c>
      <c r="C8" s="22"/>
      <c r="D8" s="16"/>
      <c r="E8" s="16"/>
      <c r="F8" s="16"/>
      <c r="G8" s="16"/>
      <c r="H8" s="16"/>
      <c r="I8" s="16"/>
      <c r="J8" s="19"/>
      <c r="K8" s="16"/>
      <c r="L8" s="16"/>
      <c r="M8" s="16"/>
      <c r="N8" s="16"/>
      <c r="O8" s="16"/>
      <c r="P8" s="15"/>
      <c r="Q8" s="16"/>
      <c r="R8" s="20"/>
      <c r="S8" s="22"/>
      <c r="T8" s="16"/>
      <c r="U8" s="16"/>
      <c r="V8" s="15"/>
      <c r="W8" s="15"/>
      <c r="X8" s="15"/>
      <c r="Y8" s="15"/>
      <c r="Z8" s="15"/>
      <c r="AA8" s="15"/>
      <c r="AB8" s="16"/>
      <c r="AC8" s="19"/>
    </row>
    <row r="9" spans="1:29" s="2" customFormat="1" ht="11.25" x14ac:dyDescent="0.2">
      <c r="A9" s="23">
        <v>3113</v>
      </c>
      <c r="B9" s="24" t="s">
        <v>191</v>
      </c>
      <c r="C9" s="22"/>
      <c r="D9" s="16"/>
      <c r="E9" s="16"/>
      <c r="F9" s="16"/>
      <c r="G9" s="16"/>
      <c r="H9" s="16"/>
      <c r="I9" s="16"/>
      <c r="J9" s="19"/>
      <c r="K9" s="16"/>
      <c r="L9" s="16"/>
      <c r="M9" s="16"/>
      <c r="N9" s="16"/>
      <c r="O9" s="16"/>
      <c r="P9" s="15"/>
      <c r="Q9" s="16"/>
      <c r="R9" s="20"/>
      <c r="S9" s="22"/>
      <c r="T9" s="16"/>
      <c r="U9" s="16"/>
      <c r="V9" s="15"/>
      <c r="W9" s="15"/>
      <c r="X9" s="15"/>
      <c r="Y9" s="15"/>
      <c r="Z9" s="15"/>
      <c r="AA9" s="15"/>
      <c r="AB9" s="16"/>
      <c r="AC9" s="19"/>
    </row>
    <row r="10" spans="1:29" s="2" customFormat="1" ht="11.25" x14ac:dyDescent="0.2">
      <c r="A10" s="23">
        <v>3114</v>
      </c>
      <c r="B10" s="24" t="s">
        <v>192</v>
      </c>
      <c r="C10" s="22"/>
      <c r="D10" s="16"/>
      <c r="E10" s="16"/>
      <c r="F10" s="16"/>
      <c r="G10" s="16"/>
      <c r="H10" s="16"/>
      <c r="I10" s="16"/>
      <c r="J10" s="19"/>
      <c r="K10" s="16"/>
      <c r="L10" s="16"/>
      <c r="M10" s="16"/>
      <c r="N10" s="16"/>
      <c r="O10" s="16"/>
      <c r="P10" s="15"/>
      <c r="Q10" s="16"/>
      <c r="R10" s="20"/>
      <c r="S10" s="22"/>
      <c r="T10" s="16"/>
      <c r="U10" s="16"/>
      <c r="V10" s="15"/>
      <c r="W10" s="15"/>
      <c r="X10" s="15"/>
      <c r="Y10" s="15"/>
      <c r="Z10" s="15"/>
      <c r="AA10" s="15"/>
      <c r="AB10" s="16"/>
      <c r="AC10" s="19"/>
    </row>
    <row r="11" spans="1:29" s="2" customFormat="1" ht="11.25" x14ac:dyDescent="0.2">
      <c r="A11" s="26">
        <v>312</v>
      </c>
      <c r="B11" s="27" t="s">
        <v>371</v>
      </c>
      <c r="C11" s="28">
        <f t="shared" ref="C11:AC11" si="3">C12</f>
        <v>202420</v>
      </c>
      <c r="D11" s="29">
        <f t="shared" si="3"/>
        <v>0</v>
      </c>
      <c r="E11" s="29">
        <f t="shared" si="3"/>
        <v>202420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31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29">
        <f t="shared" si="3"/>
        <v>0</v>
      </c>
      <c r="P11" s="32">
        <f t="shared" si="3"/>
        <v>0</v>
      </c>
      <c r="Q11" s="29">
        <f t="shared" si="3"/>
        <v>0</v>
      </c>
      <c r="R11" s="33">
        <f t="shared" si="3"/>
        <v>0</v>
      </c>
      <c r="S11" s="28">
        <f t="shared" si="3"/>
        <v>0</v>
      </c>
      <c r="T11" s="29">
        <f t="shared" si="3"/>
        <v>0</v>
      </c>
      <c r="U11" s="29">
        <f t="shared" si="3"/>
        <v>0</v>
      </c>
      <c r="V11" s="32">
        <f t="shared" si="3"/>
        <v>0</v>
      </c>
      <c r="W11" s="32">
        <f t="shared" si="3"/>
        <v>0</v>
      </c>
      <c r="X11" s="32">
        <f t="shared" si="3"/>
        <v>0</v>
      </c>
      <c r="Y11" s="32">
        <f t="shared" si="3"/>
        <v>0</v>
      </c>
      <c r="Z11" s="32">
        <f t="shared" si="3"/>
        <v>0</v>
      </c>
      <c r="AA11" s="32">
        <f t="shared" si="3"/>
        <v>0</v>
      </c>
      <c r="AB11" s="29">
        <f t="shared" si="3"/>
        <v>0</v>
      </c>
      <c r="AC11" s="31">
        <f t="shared" si="3"/>
        <v>0</v>
      </c>
    </row>
    <row r="12" spans="1:29" s="2" customFormat="1" ht="11.25" x14ac:dyDescent="0.2">
      <c r="A12" s="23">
        <v>3121</v>
      </c>
      <c r="B12" s="24" t="s">
        <v>193</v>
      </c>
      <c r="C12" s="22">
        <v>202420</v>
      </c>
      <c r="D12" s="16"/>
      <c r="E12" s="16">
        <v>202420</v>
      </c>
      <c r="F12" s="16"/>
      <c r="G12" s="16"/>
      <c r="H12" s="16"/>
      <c r="I12" s="16"/>
      <c r="J12" s="19"/>
      <c r="K12" s="16"/>
      <c r="L12" s="16"/>
      <c r="M12" s="16"/>
      <c r="N12" s="16"/>
      <c r="O12" s="16"/>
      <c r="P12" s="15"/>
      <c r="Q12" s="16"/>
      <c r="R12" s="20"/>
      <c r="S12" s="22"/>
      <c r="T12" s="16"/>
      <c r="U12" s="16"/>
      <c r="V12" s="15"/>
      <c r="W12" s="15"/>
      <c r="X12" s="15"/>
      <c r="Y12" s="15"/>
      <c r="Z12" s="15"/>
      <c r="AA12" s="15"/>
      <c r="AB12" s="16"/>
      <c r="AC12" s="19"/>
    </row>
    <row r="13" spans="1:29" s="2" customFormat="1" ht="11.25" x14ac:dyDescent="0.2">
      <c r="A13" s="26">
        <v>313</v>
      </c>
      <c r="B13" s="27" t="s">
        <v>372</v>
      </c>
      <c r="C13" s="28">
        <f>SUM(C14+C15+C16)</f>
        <v>2747169</v>
      </c>
      <c r="D13" s="29">
        <f t="shared" ref="D13:AC13" si="4">SUM(D14+D15+D16)</f>
        <v>0</v>
      </c>
      <c r="E13" s="29">
        <f t="shared" si="4"/>
        <v>1801740</v>
      </c>
      <c r="F13" s="29">
        <f>SUM(F14+F15+F16)</f>
        <v>0</v>
      </c>
      <c r="G13" s="29">
        <f>SUM(G14+G15+G16)</f>
        <v>0</v>
      </c>
      <c r="H13" s="29">
        <f t="shared" si="4"/>
        <v>0</v>
      </c>
      <c r="I13" s="29">
        <f t="shared" si="4"/>
        <v>0</v>
      </c>
      <c r="J13" s="31">
        <f t="shared" si="4"/>
        <v>0</v>
      </c>
      <c r="K13" s="29">
        <f>SUM(K14+K15+K16)</f>
        <v>0</v>
      </c>
      <c r="L13" s="29">
        <f t="shared" si="4"/>
        <v>0</v>
      </c>
      <c r="M13" s="29">
        <f t="shared" si="4"/>
        <v>0</v>
      </c>
      <c r="N13" s="29">
        <f>SUM(N14+N15+N16)</f>
        <v>0</v>
      </c>
      <c r="O13" s="29">
        <f>SUM(O14+O15+O16)</f>
        <v>0</v>
      </c>
      <c r="P13" s="32">
        <f t="shared" si="4"/>
        <v>0</v>
      </c>
      <c r="Q13" s="29">
        <f t="shared" si="4"/>
        <v>0</v>
      </c>
      <c r="R13" s="33">
        <f t="shared" si="4"/>
        <v>0</v>
      </c>
      <c r="S13" s="28">
        <f t="shared" si="4"/>
        <v>0</v>
      </c>
      <c r="T13" s="29">
        <f t="shared" si="4"/>
        <v>0</v>
      </c>
      <c r="U13" s="29">
        <f>SUM(U14+U15+U16)</f>
        <v>0</v>
      </c>
      <c r="V13" s="32">
        <f t="shared" si="4"/>
        <v>0</v>
      </c>
      <c r="W13" s="32">
        <f>SUM(W14+W15+W16)</f>
        <v>0</v>
      </c>
      <c r="X13" s="32">
        <f>SUM(X14+X15+X16)</f>
        <v>0</v>
      </c>
      <c r="Y13" s="32">
        <f>SUM(Y14+Y15+Y16)</f>
        <v>0</v>
      </c>
      <c r="Z13" s="32">
        <f>SUM(Z14+Z15+Z16)</f>
        <v>0</v>
      </c>
      <c r="AA13" s="32">
        <f t="shared" si="4"/>
        <v>0</v>
      </c>
      <c r="AB13" s="29">
        <f t="shared" si="4"/>
        <v>0</v>
      </c>
      <c r="AC13" s="31">
        <f t="shared" si="4"/>
        <v>0</v>
      </c>
    </row>
    <row r="14" spans="1:29" s="2" customFormat="1" ht="11.25" x14ac:dyDescent="0.2">
      <c r="A14" s="23">
        <v>3131</v>
      </c>
      <c r="B14" s="24" t="s">
        <v>194</v>
      </c>
      <c r="C14" s="22"/>
      <c r="D14" s="16"/>
      <c r="E14" s="16"/>
      <c r="F14" s="16"/>
      <c r="G14" s="16"/>
      <c r="H14" s="16"/>
      <c r="I14" s="16"/>
      <c r="J14" s="19"/>
      <c r="K14" s="16"/>
      <c r="L14" s="16"/>
      <c r="M14" s="16"/>
      <c r="N14" s="16"/>
      <c r="O14" s="16"/>
      <c r="P14" s="15"/>
      <c r="Q14" s="16"/>
      <c r="R14" s="20"/>
      <c r="S14" s="22"/>
      <c r="T14" s="16"/>
      <c r="U14" s="16"/>
      <c r="V14" s="15"/>
      <c r="W14" s="15"/>
      <c r="X14" s="15"/>
      <c r="Y14" s="15"/>
      <c r="Z14" s="15"/>
      <c r="AA14" s="15"/>
      <c r="AB14" s="16"/>
      <c r="AC14" s="19"/>
    </row>
    <row r="15" spans="1:29" s="2" customFormat="1" ht="11.25" x14ac:dyDescent="0.2">
      <c r="A15" s="23">
        <v>3132</v>
      </c>
      <c r="B15" s="24" t="s">
        <v>195</v>
      </c>
      <c r="C15" s="22">
        <v>2475646</v>
      </c>
      <c r="D15" s="16"/>
      <c r="E15" s="16">
        <v>1623661</v>
      </c>
      <c r="F15" s="16"/>
      <c r="G15" s="16"/>
      <c r="H15" s="16"/>
      <c r="I15" s="16"/>
      <c r="J15" s="19"/>
      <c r="K15" s="16"/>
      <c r="L15" s="16"/>
      <c r="M15" s="16"/>
      <c r="N15" s="16"/>
      <c r="O15" s="16"/>
      <c r="P15" s="15"/>
      <c r="Q15" s="16"/>
      <c r="R15" s="20"/>
      <c r="S15" s="22"/>
      <c r="T15" s="16"/>
      <c r="U15" s="16"/>
      <c r="V15" s="15"/>
      <c r="W15" s="15"/>
      <c r="X15" s="15"/>
      <c r="Y15" s="15"/>
      <c r="Z15" s="15"/>
      <c r="AA15" s="15"/>
      <c r="AB15" s="16"/>
      <c r="AC15" s="19"/>
    </row>
    <row r="16" spans="1:29" s="2" customFormat="1" ht="11.25" x14ac:dyDescent="0.2">
      <c r="A16" s="23">
        <v>3133</v>
      </c>
      <c r="B16" s="24" t="s">
        <v>44</v>
      </c>
      <c r="C16" s="22">
        <v>271523</v>
      </c>
      <c r="D16" s="16"/>
      <c r="E16" s="16">
        <v>178079</v>
      </c>
      <c r="F16" s="16"/>
      <c r="G16" s="16"/>
      <c r="H16" s="16"/>
      <c r="I16" s="16"/>
      <c r="J16" s="19"/>
      <c r="K16" s="16"/>
      <c r="L16" s="16"/>
      <c r="M16" s="16"/>
      <c r="N16" s="16"/>
      <c r="O16" s="16"/>
      <c r="P16" s="15"/>
      <c r="Q16" s="16"/>
      <c r="R16" s="20"/>
      <c r="S16" s="22"/>
      <c r="T16" s="16"/>
      <c r="U16" s="16"/>
      <c r="V16" s="15"/>
      <c r="W16" s="15"/>
      <c r="X16" s="15"/>
      <c r="Y16" s="15"/>
      <c r="Z16" s="15"/>
      <c r="AA16" s="15"/>
      <c r="AB16" s="16"/>
      <c r="AC16" s="19"/>
    </row>
    <row r="17" spans="1:29" s="2" customFormat="1" ht="11.25" x14ac:dyDescent="0.2">
      <c r="A17" s="26">
        <v>32</v>
      </c>
      <c r="B17" s="27" t="s">
        <v>373</v>
      </c>
      <c r="C17" s="28">
        <f>C18+C23+C31+C41+C43</f>
        <v>782275</v>
      </c>
      <c r="D17" s="29">
        <f t="shared" ref="D17:AC17" si="5">D18+D23+D31+D41+D43</f>
        <v>1235875</v>
      </c>
      <c r="E17" s="29">
        <f t="shared" si="5"/>
        <v>5693962</v>
      </c>
      <c r="F17" s="29">
        <f>F18+F23+F31+F41+F43</f>
        <v>0</v>
      </c>
      <c r="G17" s="29">
        <f>G18+G23+G31+G41+G43</f>
        <v>0</v>
      </c>
      <c r="H17" s="29">
        <f t="shared" si="5"/>
        <v>0</v>
      </c>
      <c r="I17" s="29">
        <f t="shared" si="5"/>
        <v>0</v>
      </c>
      <c r="J17" s="31">
        <f t="shared" si="5"/>
        <v>0</v>
      </c>
      <c r="K17" s="29">
        <f>K18+K23+K31+K41+K43</f>
        <v>4361241</v>
      </c>
      <c r="L17" s="29">
        <f t="shared" si="5"/>
        <v>0</v>
      </c>
      <c r="M17" s="29">
        <f t="shared" si="5"/>
        <v>0</v>
      </c>
      <c r="N17" s="29">
        <f>N18+N23+N31+N41+N43</f>
        <v>0</v>
      </c>
      <c r="O17" s="29">
        <f>O18+O23+O31+O41+O43</f>
        <v>0</v>
      </c>
      <c r="P17" s="32">
        <f t="shared" si="5"/>
        <v>0</v>
      </c>
      <c r="Q17" s="29">
        <f t="shared" si="5"/>
        <v>0</v>
      </c>
      <c r="R17" s="33">
        <f t="shared" si="5"/>
        <v>0</v>
      </c>
      <c r="S17" s="28">
        <f t="shared" si="5"/>
        <v>0</v>
      </c>
      <c r="T17" s="29">
        <f t="shared" si="5"/>
        <v>0</v>
      </c>
      <c r="U17" s="29">
        <f>U18+U23+U31+U41+U43</f>
        <v>0</v>
      </c>
      <c r="V17" s="32">
        <f t="shared" si="5"/>
        <v>0</v>
      </c>
      <c r="W17" s="32">
        <f>W18+W23+W31+W41+W43</f>
        <v>0</v>
      </c>
      <c r="X17" s="32">
        <f>X18+X23+X31+X41+X43</f>
        <v>0</v>
      </c>
      <c r="Y17" s="32">
        <f>Y18+Y23+Y31+Y41+Y43</f>
        <v>0</v>
      </c>
      <c r="Z17" s="32">
        <f>Z18+Z23+Z31+Z41+Z43</f>
        <v>0</v>
      </c>
      <c r="AA17" s="32">
        <f t="shared" si="5"/>
        <v>0</v>
      </c>
      <c r="AB17" s="29">
        <f t="shared" si="5"/>
        <v>0</v>
      </c>
      <c r="AC17" s="31">
        <f t="shared" si="5"/>
        <v>0</v>
      </c>
    </row>
    <row r="18" spans="1:29" s="2" customFormat="1" ht="11.25" x14ac:dyDescent="0.2">
      <c r="A18" s="26">
        <v>321</v>
      </c>
      <c r="B18" s="27" t="s">
        <v>374</v>
      </c>
      <c r="C18" s="28">
        <f>SUM(C19+C20+C21+C22)</f>
        <v>512741</v>
      </c>
      <c r="D18" s="29">
        <f t="shared" ref="D18:AC18" si="6">SUM(D19+D20+D21+D22)</f>
        <v>50606</v>
      </c>
      <c r="E18" s="29">
        <f t="shared" si="6"/>
        <v>627502</v>
      </c>
      <c r="F18" s="29">
        <f>SUM(F19+F20+F21+F22)</f>
        <v>0</v>
      </c>
      <c r="G18" s="29">
        <f>SUM(G19+G20+G21+G22)</f>
        <v>0</v>
      </c>
      <c r="H18" s="29">
        <f t="shared" si="6"/>
        <v>0</v>
      </c>
      <c r="I18" s="29">
        <f t="shared" si="6"/>
        <v>0</v>
      </c>
      <c r="J18" s="31">
        <f t="shared" si="6"/>
        <v>0</v>
      </c>
      <c r="K18" s="29">
        <f>SUM(K19+K20+K21+K22)</f>
        <v>0</v>
      </c>
      <c r="L18" s="29">
        <f t="shared" si="6"/>
        <v>0</v>
      </c>
      <c r="M18" s="29">
        <f t="shared" si="6"/>
        <v>0</v>
      </c>
      <c r="N18" s="29">
        <f>SUM(N19+N20+N21+N22)</f>
        <v>0</v>
      </c>
      <c r="O18" s="29">
        <f>SUM(O19+O20+O21+O22)</f>
        <v>0</v>
      </c>
      <c r="P18" s="32">
        <f t="shared" si="6"/>
        <v>0</v>
      </c>
      <c r="Q18" s="29">
        <f t="shared" si="6"/>
        <v>0</v>
      </c>
      <c r="R18" s="33">
        <f t="shared" si="6"/>
        <v>0</v>
      </c>
      <c r="S18" s="28">
        <f t="shared" si="6"/>
        <v>0</v>
      </c>
      <c r="T18" s="29">
        <f t="shared" si="6"/>
        <v>0</v>
      </c>
      <c r="U18" s="29">
        <f>SUM(U19+U20+U21+U22)</f>
        <v>0</v>
      </c>
      <c r="V18" s="32">
        <f t="shared" si="6"/>
        <v>0</v>
      </c>
      <c r="W18" s="32">
        <f>SUM(W19+W20+W21+W22)</f>
        <v>0</v>
      </c>
      <c r="X18" s="32">
        <f>SUM(X19+X20+X21+X22)</f>
        <v>0</v>
      </c>
      <c r="Y18" s="32">
        <f>SUM(Y19+Y20+Y21+Y22)</f>
        <v>0</v>
      </c>
      <c r="Z18" s="32">
        <f>SUM(Z19+Z20+Z21+Z22)</f>
        <v>0</v>
      </c>
      <c r="AA18" s="32">
        <f t="shared" si="6"/>
        <v>0</v>
      </c>
      <c r="AB18" s="29">
        <f t="shared" si="6"/>
        <v>0</v>
      </c>
      <c r="AC18" s="31">
        <f t="shared" si="6"/>
        <v>0</v>
      </c>
    </row>
    <row r="19" spans="1:29" s="2" customFormat="1" ht="11.25" x14ac:dyDescent="0.2">
      <c r="A19" s="23">
        <v>3211</v>
      </c>
      <c r="B19" s="24" t="s">
        <v>196</v>
      </c>
      <c r="C19" s="22">
        <v>30079</v>
      </c>
      <c r="D19" s="16">
        <v>35424</v>
      </c>
      <c r="E19" s="16">
        <v>253025</v>
      </c>
      <c r="F19" s="16"/>
      <c r="G19" s="16"/>
      <c r="H19" s="16"/>
      <c r="I19" s="16"/>
      <c r="J19" s="19"/>
      <c r="K19" s="16"/>
      <c r="L19" s="16"/>
      <c r="M19" s="16"/>
      <c r="N19" s="16"/>
      <c r="O19" s="16"/>
      <c r="P19" s="15"/>
      <c r="Q19" s="16"/>
      <c r="R19" s="20"/>
      <c r="S19" s="22"/>
      <c r="T19" s="16"/>
      <c r="U19" s="16"/>
      <c r="V19" s="15"/>
      <c r="W19" s="15"/>
      <c r="X19" s="15"/>
      <c r="Y19" s="15"/>
      <c r="Z19" s="15"/>
      <c r="AA19" s="15"/>
      <c r="AB19" s="16"/>
      <c r="AC19" s="19"/>
    </row>
    <row r="20" spans="1:29" s="2" customFormat="1" ht="11.25" x14ac:dyDescent="0.2">
      <c r="A20" s="23">
        <v>3212</v>
      </c>
      <c r="B20" s="24" t="s">
        <v>197</v>
      </c>
      <c r="C20" s="22">
        <v>461408</v>
      </c>
      <c r="D20" s="16"/>
      <c r="E20" s="16">
        <v>172057</v>
      </c>
      <c r="F20" s="16"/>
      <c r="G20" s="16"/>
      <c r="H20" s="16"/>
      <c r="I20" s="16"/>
      <c r="J20" s="19"/>
      <c r="K20" s="16"/>
      <c r="L20" s="16"/>
      <c r="M20" s="16"/>
      <c r="N20" s="16"/>
      <c r="O20" s="16"/>
      <c r="P20" s="15"/>
      <c r="Q20" s="16"/>
      <c r="R20" s="20"/>
      <c r="S20" s="22"/>
      <c r="T20" s="16"/>
      <c r="U20" s="16"/>
      <c r="V20" s="15"/>
      <c r="W20" s="15"/>
      <c r="X20" s="15"/>
      <c r="Y20" s="15"/>
      <c r="Z20" s="15"/>
      <c r="AA20" s="15"/>
      <c r="AB20" s="16"/>
      <c r="AC20" s="19"/>
    </row>
    <row r="21" spans="1:29" s="2" customFormat="1" ht="11.25" x14ac:dyDescent="0.2">
      <c r="A21" s="23">
        <v>3213</v>
      </c>
      <c r="B21" s="24" t="s">
        <v>198</v>
      </c>
      <c r="C21" s="22">
        <v>21254</v>
      </c>
      <c r="D21" s="16">
        <v>15182</v>
      </c>
      <c r="E21" s="16">
        <v>202420</v>
      </c>
      <c r="F21" s="16"/>
      <c r="G21" s="16"/>
      <c r="H21" s="16"/>
      <c r="I21" s="16"/>
      <c r="J21" s="19"/>
      <c r="K21" s="16"/>
      <c r="L21" s="16"/>
      <c r="M21" s="16"/>
      <c r="N21" s="16"/>
      <c r="O21" s="16"/>
      <c r="P21" s="15"/>
      <c r="Q21" s="16"/>
      <c r="R21" s="20"/>
      <c r="S21" s="22"/>
      <c r="T21" s="16"/>
      <c r="U21" s="16"/>
      <c r="V21" s="15"/>
      <c r="W21" s="15"/>
      <c r="X21" s="15"/>
      <c r="Y21" s="15"/>
      <c r="Z21" s="15"/>
      <c r="AA21" s="15"/>
      <c r="AB21" s="16"/>
      <c r="AC21" s="19"/>
    </row>
    <row r="22" spans="1:29" s="2" customFormat="1" ht="11.25" x14ac:dyDescent="0.2">
      <c r="A22" s="23">
        <v>3214</v>
      </c>
      <c r="B22" s="24" t="s">
        <v>199</v>
      </c>
      <c r="C22" s="22"/>
      <c r="D22" s="16"/>
      <c r="E22" s="16"/>
      <c r="F22" s="16"/>
      <c r="G22" s="16"/>
      <c r="H22" s="16"/>
      <c r="I22" s="16"/>
      <c r="J22" s="19"/>
      <c r="K22" s="16"/>
      <c r="L22" s="16"/>
      <c r="M22" s="16"/>
      <c r="N22" s="16"/>
      <c r="O22" s="16"/>
      <c r="P22" s="15"/>
      <c r="Q22" s="16"/>
      <c r="R22" s="20"/>
      <c r="S22" s="22"/>
      <c r="T22" s="16"/>
      <c r="U22" s="16"/>
      <c r="V22" s="15"/>
      <c r="W22" s="15"/>
      <c r="X22" s="15"/>
      <c r="Y22" s="15"/>
      <c r="Z22" s="15"/>
      <c r="AA22" s="15"/>
      <c r="AB22" s="16"/>
      <c r="AC22" s="19"/>
    </row>
    <row r="23" spans="1:29" s="2" customFormat="1" ht="11.25" x14ac:dyDescent="0.2">
      <c r="A23" s="26">
        <v>322</v>
      </c>
      <c r="B23" s="27" t="s">
        <v>375</v>
      </c>
      <c r="C23" s="28">
        <f>SUM(C24+C25+C26+C27+C28+C29+C30)</f>
        <v>96137</v>
      </c>
      <c r="D23" s="29">
        <f t="shared" ref="D23:AC23" si="7">SUM(D24+D25+D26+D27+D28+D29+D30)</f>
        <v>303556</v>
      </c>
      <c r="E23" s="29">
        <f t="shared" si="7"/>
        <v>1315562</v>
      </c>
      <c r="F23" s="29">
        <f>SUM(F24+F25+F26+F27+F28+F29+F30)</f>
        <v>0</v>
      </c>
      <c r="G23" s="29">
        <f>SUM(G24+G25+G26+G27+G28+G29+G30)</f>
        <v>0</v>
      </c>
      <c r="H23" s="29">
        <f t="shared" si="7"/>
        <v>0</v>
      </c>
      <c r="I23" s="29">
        <f t="shared" si="7"/>
        <v>0</v>
      </c>
      <c r="J23" s="31">
        <f t="shared" si="7"/>
        <v>0</v>
      </c>
      <c r="K23" s="29">
        <f>SUM(K24+K25+K26+K27+K28+K29+K30)</f>
        <v>0</v>
      </c>
      <c r="L23" s="29">
        <f t="shared" si="7"/>
        <v>0</v>
      </c>
      <c r="M23" s="29">
        <f t="shared" si="7"/>
        <v>0</v>
      </c>
      <c r="N23" s="29">
        <f>SUM(N24+N25+N26+N27+N28+N29+N30)</f>
        <v>0</v>
      </c>
      <c r="O23" s="29">
        <f>SUM(O24+O25+O26+O27+O28+O29+O30)</f>
        <v>0</v>
      </c>
      <c r="P23" s="32">
        <f t="shared" si="7"/>
        <v>0</v>
      </c>
      <c r="Q23" s="29">
        <f t="shared" si="7"/>
        <v>0</v>
      </c>
      <c r="R23" s="33">
        <f t="shared" si="7"/>
        <v>0</v>
      </c>
      <c r="S23" s="28">
        <f t="shared" si="7"/>
        <v>0</v>
      </c>
      <c r="T23" s="29">
        <f t="shared" si="7"/>
        <v>0</v>
      </c>
      <c r="U23" s="29">
        <f>SUM(U24+U25+U26+U27+U28+U29+U30)</f>
        <v>0</v>
      </c>
      <c r="V23" s="32">
        <f t="shared" si="7"/>
        <v>0</v>
      </c>
      <c r="W23" s="32">
        <f>SUM(W24+W25+W26+W27+W28+W29+W30)</f>
        <v>0</v>
      </c>
      <c r="X23" s="32">
        <f>SUM(X24+X25+X26+X27+X28+X29+X30)</f>
        <v>0</v>
      </c>
      <c r="Y23" s="32">
        <f>SUM(Y24+Y25+Y26+Y27+Y28+Y29+Y30)</f>
        <v>0</v>
      </c>
      <c r="Z23" s="32">
        <f>SUM(Z24+Z25+Z26+Z27+Z28+Z29+Z30)</f>
        <v>0</v>
      </c>
      <c r="AA23" s="32">
        <f t="shared" si="7"/>
        <v>0</v>
      </c>
      <c r="AB23" s="29">
        <f t="shared" si="7"/>
        <v>0</v>
      </c>
      <c r="AC23" s="31">
        <f t="shared" si="7"/>
        <v>0</v>
      </c>
    </row>
    <row r="24" spans="1:29" s="2" customFormat="1" ht="11.25" x14ac:dyDescent="0.2">
      <c r="A24" s="23">
        <v>3221</v>
      </c>
      <c r="B24" s="24" t="s">
        <v>200</v>
      </c>
      <c r="C24" s="22">
        <v>15743</v>
      </c>
      <c r="D24" s="16">
        <v>85311</v>
      </c>
      <c r="E24" s="16">
        <v>404840</v>
      </c>
      <c r="F24" s="16"/>
      <c r="G24" s="16"/>
      <c r="H24" s="16"/>
      <c r="I24" s="16"/>
      <c r="J24" s="19"/>
      <c r="K24" s="16"/>
      <c r="L24" s="16"/>
      <c r="M24" s="16"/>
      <c r="N24" s="16"/>
      <c r="O24" s="16"/>
      <c r="P24" s="15"/>
      <c r="Q24" s="16"/>
      <c r="R24" s="20"/>
      <c r="S24" s="22"/>
      <c r="T24" s="16"/>
      <c r="U24" s="16"/>
      <c r="V24" s="15"/>
      <c r="W24" s="15"/>
      <c r="X24" s="15"/>
      <c r="Y24" s="15"/>
      <c r="Z24" s="15"/>
      <c r="AA24" s="15"/>
      <c r="AB24" s="16"/>
      <c r="AC24" s="19"/>
    </row>
    <row r="25" spans="1:29" s="2" customFormat="1" ht="11.25" x14ac:dyDescent="0.2">
      <c r="A25" s="23">
        <v>3222</v>
      </c>
      <c r="B25" s="24" t="s">
        <v>201</v>
      </c>
      <c r="C25" s="22"/>
      <c r="D25" s="16"/>
      <c r="E25" s="16"/>
      <c r="F25" s="16"/>
      <c r="G25" s="16"/>
      <c r="H25" s="16"/>
      <c r="I25" s="16"/>
      <c r="J25" s="19"/>
      <c r="K25" s="16"/>
      <c r="L25" s="16"/>
      <c r="M25" s="16"/>
      <c r="N25" s="16"/>
      <c r="O25" s="16"/>
      <c r="P25" s="15"/>
      <c r="Q25" s="16"/>
      <c r="R25" s="20"/>
      <c r="S25" s="22"/>
      <c r="T25" s="16"/>
      <c r="U25" s="16"/>
      <c r="V25" s="15"/>
      <c r="W25" s="15"/>
      <c r="X25" s="15"/>
      <c r="Y25" s="15"/>
      <c r="Z25" s="15"/>
      <c r="AA25" s="15"/>
      <c r="AB25" s="16"/>
      <c r="AC25" s="19"/>
    </row>
    <row r="26" spans="1:29" s="2" customFormat="1" ht="11.25" x14ac:dyDescent="0.2">
      <c r="A26" s="23">
        <v>3223</v>
      </c>
      <c r="B26" s="24" t="s">
        <v>202</v>
      </c>
      <c r="C26" s="22">
        <v>80394</v>
      </c>
      <c r="D26" s="16">
        <v>101263</v>
      </c>
      <c r="E26" s="16">
        <v>643987</v>
      </c>
      <c r="F26" s="16"/>
      <c r="G26" s="16"/>
      <c r="H26" s="16"/>
      <c r="I26" s="16"/>
      <c r="J26" s="19"/>
      <c r="K26" s="16"/>
      <c r="L26" s="16"/>
      <c r="M26" s="16"/>
      <c r="N26" s="16"/>
      <c r="O26" s="16"/>
      <c r="P26" s="15"/>
      <c r="Q26" s="16"/>
      <c r="R26" s="20"/>
      <c r="S26" s="22"/>
      <c r="T26" s="16"/>
      <c r="U26" s="16"/>
      <c r="V26" s="15"/>
      <c r="W26" s="15"/>
      <c r="X26" s="15"/>
      <c r="Y26" s="15"/>
      <c r="Z26" s="15"/>
      <c r="AA26" s="15"/>
      <c r="AB26" s="16"/>
      <c r="AC26" s="19"/>
    </row>
    <row r="27" spans="1:29" s="2" customFormat="1" ht="11.25" x14ac:dyDescent="0.2">
      <c r="A27" s="23">
        <v>3224</v>
      </c>
      <c r="B27" s="24" t="s">
        <v>203</v>
      </c>
      <c r="C27" s="22"/>
      <c r="D27" s="16">
        <v>76498</v>
      </c>
      <c r="E27" s="16">
        <v>202420</v>
      </c>
      <c r="F27" s="16"/>
      <c r="G27" s="16"/>
      <c r="H27" s="16"/>
      <c r="I27" s="16"/>
      <c r="J27" s="19"/>
      <c r="K27" s="16"/>
      <c r="L27" s="16"/>
      <c r="M27" s="16"/>
      <c r="N27" s="16"/>
      <c r="O27" s="16"/>
      <c r="P27" s="15"/>
      <c r="Q27" s="16"/>
      <c r="R27" s="20"/>
      <c r="S27" s="22"/>
      <c r="T27" s="16"/>
      <c r="U27" s="16"/>
      <c r="V27" s="15"/>
      <c r="W27" s="15"/>
      <c r="X27" s="15"/>
      <c r="Y27" s="15"/>
      <c r="Z27" s="15"/>
      <c r="AA27" s="15"/>
      <c r="AB27" s="16"/>
      <c r="AC27" s="19"/>
    </row>
    <row r="28" spans="1:29" s="2" customFormat="1" ht="11.25" x14ac:dyDescent="0.2">
      <c r="A28" s="23">
        <v>3225</v>
      </c>
      <c r="B28" s="24" t="s">
        <v>204</v>
      </c>
      <c r="C28" s="22"/>
      <c r="D28" s="16">
        <v>40484</v>
      </c>
      <c r="E28" s="16">
        <v>52777</v>
      </c>
      <c r="F28" s="16"/>
      <c r="G28" s="16"/>
      <c r="H28" s="16"/>
      <c r="I28" s="16"/>
      <c r="J28" s="19"/>
      <c r="K28" s="16"/>
      <c r="L28" s="16"/>
      <c r="M28" s="16"/>
      <c r="N28" s="16"/>
      <c r="O28" s="16"/>
      <c r="P28" s="15"/>
      <c r="Q28" s="16"/>
      <c r="R28" s="20"/>
      <c r="S28" s="22"/>
      <c r="T28" s="16"/>
      <c r="U28" s="16"/>
      <c r="V28" s="15"/>
      <c r="W28" s="15"/>
      <c r="X28" s="15"/>
      <c r="Y28" s="15"/>
      <c r="Z28" s="15"/>
      <c r="AA28" s="15"/>
      <c r="AB28" s="16"/>
      <c r="AC28" s="19"/>
    </row>
    <row r="29" spans="1:29" s="2" customFormat="1" ht="11.25" x14ac:dyDescent="0.2">
      <c r="A29" s="23">
        <v>3226</v>
      </c>
      <c r="B29" s="24" t="s">
        <v>205</v>
      </c>
      <c r="C29" s="22"/>
      <c r="D29" s="16"/>
      <c r="E29" s="16"/>
      <c r="F29" s="16"/>
      <c r="G29" s="16"/>
      <c r="H29" s="16"/>
      <c r="I29" s="16"/>
      <c r="J29" s="19"/>
      <c r="K29" s="16"/>
      <c r="L29" s="16"/>
      <c r="M29" s="16"/>
      <c r="N29" s="16"/>
      <c r="O29" s="16"/>
      <c r="P29" s="15"/>
      <c r="Q29" s="16"/>
      <c r="R29" s="20"/>
      <c r="S29" s="22"/>
      <c r="T29" s="16"/>
      <c r="U29" s="16"/>
      <c r="V29" s="15"/>
      <c r="W29" s="15"/>
      <c r="X29" s="15"/>
      <c r="Y29" s="15"/>
      <c r="Z29" s="15"/>
      <c r="AA29" s="15"/>
      <c r="AB29" s="16"/>
      <c r="AC29" s="19"/>
    </row>
    <row r="30" spans="1:29" s="2" customFormat="1" ht="11.25" x14ac:dyDescent="0.2">
      <c r="A30" s="23">
        <v>3227</v>
      </c>
      <c r="B30" s="24" t="s">
        <v>206</v>
      </c>
      <c r="C30" s="22"/>
      <c r="D30" s="16"/>
      <c r="E30" s="16">
        <v>11538</v>
      </c>
      <c r="F30" s="16"/>
      <c r="G30" s="16"/>
      <c r="H30" s="16"/>
      <c r="I30" s="16"/>
      <c r="J30" s="19"/>
      <c r="K30" s="16"/>
      <c r="L30" s="16"/>
      <c r="M30" s="16"/>
      <c r="N30" s="16"/>
      <c r="O30" s="16"/>
      <c r="P30" s="15"/>
      <c r="Q30" s="16"/>
      <c r="R30" s="20"/>
      <c r="S30" s="22"/>
      <c r="T30" s="16"/>
      <c r="U30" s="16"/>
      <c r="V30" s="15"/>
      <c r="W30" s="15"/>
      <c r="X30" s="15"/>
      <c r="Y30" s="15"/>
      <c r="Z30" s="15"/>
      <c r="AA30" s="15"/>
      <c r="AB30" s="16"/>
      <c r="AC30" s="19"/>
    </row>
    <row r="31" spans="1:29" s="2" customFormat="1" ht="11.25" x14ac:dyDescent="0.2">
      <c r="A31" s="26">
        <v>323</v>
      </c>
      <c r="B31" s="27" t="s">
        <v>376</v>
      </c>
      <c r="C31" s="34">
        <f>SUM(C32+C33+C34+C35+C36+C37+C38+C39+C40)</f>
        <v>132914</v>
      </c>
      <c r="D31" s="35">
        <f t="shared" ref="D31:AC31" si="8">SUM(D32+D33+D34+D35+D36+D37+D38+D39+D40)</f>
        <v>852787</v>
      </c>
      <c r="E31" s="35">
        <f t="shared" si="8"/>
        <v>3063678</v>
      </c>
      <c r="F31" s="35">
        <f>SUM(F32+F33+F34+F35+F36+F37+F38+F39+F40)</f>
        <v>0</v>
      </c>
      <c r="G31" s="35">
        <f>SUM(G32+G33+G34+G35+G36+G37+G38+G39+G40)</f>
        <v>0</v>
      </c>
      <c r="H31" s="35">
        <f t="shared" si="8"/>
        <v>0</v>
      </c>
      <c r="I31" s="35">
        <f t="shared" si="8"/>
        <v>0</v>
      </c>
      <c r="J31" s="36">
        <f t="shared" si="8"/>
        <v>0</v>
      </c>
      <c r="K31" s="35">
        <f>SUM(K32+K33+K34+K35+K36+K37+K38+K39+K40)</f>
        <v>4361241</v>
      </c>
      <c r="L31" s="35">
        <f t="shared" si="8"/>
        <v>0</v>
      </c>
      <c r="M31" s="35">
        <f t="shared" si="8"/>
        <v>0</v>
      </c>
      <c r="N31" s="35">
        <f>SUM(N32+N33+N34+N35+N36+N37+N38+N39+N40)</f>
        <v>0</v>
      </c>
      <c r="O31" s="35">
        <f>SUM(O32+O33+O34+O35+O36+O37+O38+O39+O40)</f>
        <v>0</v>
      </c>
      <c r="P31" s="37">
        <f t="shared" si="8"/>
        <v>0</v>
      </c>
      <c r="Q31" s="35">
        <f t="shared" si="8"/>
        <v>0</v>
      </c>
      <c r="R31" s="38">
        <f t="shared" si="8"/>
        <v>0</v>
      </c>
      <c r="S31" s="34">
        <f t="shared" si="8"/>
        <v>0</v>
      </c>
      <c r="T31" s="35">
        <f t="shared" si="8"/>
        <v>0</v>
      </c>
      <c r="U31" s="35">
        <f>SUM(U32+U33+U34+U35+U36+U37+U38+U39+U40)</f>
        <v>0</v>
      </c>
      <c r="V31" s="37">
        <f t="shared" si="8"/>
        <v>0</v>
      </c>
      <c r="W31" s="37">
        <f>SUM(W32+W33+W34+W35+W36+W37+W38+W39+W40)</f>
        <v>0</v>
      </c>
      <c r="X31" s="37">
        <f>SUM(X32+X33+X34+X35+X36+X37+X38+X39+X40)</f>
        <v>0</v>
      </c>
      <c r="Y31" s="37">
        <f>SUM(Y32+Y33+Y34+Y35+Y36+Y37+Y38+Y39+Y40)</f>
        <v>0</v>
      </c>
      <c r="Z31" s="37">
        <f>SUM(Z32+Z33+Z34+Z35+Z36+Z37+Z38+Z39+Z40)</f>
        <v>0</v>
      </c>
      <c r="AA31" s="37">
        <f t="shared" si="8"/>
        <v>0</v>
      </c>
      <c r="AB31" s="35">
        <f t="shared" si="8"/>
        <v>0</v>
      </c>
      <c r="AC31" s="36">
        <f t="shared" si="8"/>
        <v>0</v>
      </c>
    </row>
    <row r="32" spans="1:29" s="2" customFormat="1" ht="11.25" x14ac:dyDescent="0.2">
      <c r="A32" s="23">
        <v>3231</v>
      </c>
      <c r="B32" s="24" t="s">
        <v>207</v>
      </c>
      <c r="C32" s="22">
        <v>54552</v>
      </c>
      <c r="D32" s="16">
        <v>46403</v>
      </c>
      <c r="E32" s="16">
        <v>404840</v>
      </c>
      <c r="F32" s="16"/>
      <c r="G32" s="16"/>
      <c r="H32" s="16"/>
      <c r="I32" s="16"/>
      <c r="J32" s="19"/>
      <c r="K32" s="16"/>
      <c r="L32" s="16"/>
      <c r="M32" s="16"/>
      <c r="N32" s="16"/>
      <c r="O32" s="16"/>
      <c r="P32" s="15"/>
      <c r="Q32" s="16"/>
      <c r="R32" s="20"/>
      <c r="S32" s="22"/>
      <c r="T32" s="16"/>
      <c r="U32" s="16"/>
      <c r="V32" s="15"/>
      <c r="W32" s="15"/>
      <c r="X32" s="15"/>
      <c r="Y32" s="15"/>
      <c r="Z32" s="15"/>
      <c r="AA32" s="15"/>
      <c r="AB32" s="16"/>
      <c r="AC32" s="19"/>
    </row>
    <row r="33" spans="1:29" s="2" customFormat="1" ht="11.25" x14ac:dyDescent="0.2">
      <c r="A33" s="23">
        <v>3232</v>
      </c>
      <c r="B33" s="24" t="s">
        <v>208</v>
      </c>
      <c r="C33" s="22">
        <v>10956</v>
      </c>
      <c r="D33" s="16">
        <v>36127</v>
      </c>
      <c r="E33" s="16">
        <v>404840</v>
      </c>
      <c r="F33" s="16"/>
      <c r="G33" s="16"/>
      <c r="H33" s="16"/>
      <c r="I33" s="16"/>
      <c r="J33" s="19"/>
      <c r="K33" s="16"/>
      <c r="L33" s="16"/>
      <c r="M33" s="16"/>
      <c r="N33" s="16"/>
      <c r="O33" s="16"/>
      <c r="P33" s="15"/>
      <c r="Q33" s="16"/>
      <c r="R33" s="20"/>
      <c r="S33" s="22"/>
      <c r="T33" s="16"/>
      <c r="U33" s="16"/>
      <c r="V33" s="15"/>
      <c r="W33" s="15"/>
      <c r="X33" s="15"/>
      <c r="Y33" s="15"/>
      <c r="Z33" s="15"/>
      <c r="AA33" s="15"/>
      <c r="AB33" s="16"/>
      <c r="AC33" s="19"/>
    </row>
    <row r="34" spans="1:29" s="2" customFormat="1" ht="11.25" x14ac:dyDescent="0.2">
      <c r="A34" s="23">
        <v>3233</v>
      </c>
      <c r="B34" s="24" t="s">
        <v>209</v>
      </c>
      <c r="C34" s="22">
        <v>2910</v>
      </c>
      <c r="D34" s="16">
        <v>40402</v>
      </c>
      <c r="E34" s="16">
        <v>344689</v>
      </c>
      <c r="F34" s="16"/>
      <c r="G34" s="16"/>
      <c r="H34" s="16"/>
      <c r="I34" s="16"/>
      <c r="J34" s="19"/>
      <c r="K34" s="16"/>
      <c r="L34" s="16"/>
      <c r="M34" s="16"/>
      <c r="N34" s="16"/>
      <c r="O34" s="16"/>
      <c r="P34" s="15"/>
      <c r="Q34" s="16"/>
      <c r="R34" s="20"/>
      <c r="S34" s="22"/>
      <c r="T34" s="16"/>
      <c r="U34" s="16"/>
      <c r="V34" s="15"/>
      <c r="W34" s="15"/>
      <c r="X34" s="15"/>
      <c r="Y34" s="15"/>
      <c r="Z34" s="15"/>
      <c r="AA34" s="15"/>
      <c r="AB34" s="16"/>
      <c r="AC34" s="19"/>
    </row>
    <row r="35" spans="1:29" s="2" customFormat="1" ht="11.25" x14ac:dyDescent="0.2">
      <c r="A35" s="23">
        <v>3234</v>
      </c>
      <c r="B35" s="24" t="s">
        <v>210</v>
      </c>
      <c r="C35" s="22">
        <v>64496</v>
      </c>
      <c r="D35" s="16">
        <v>27193</v>
      </c>
      <c r="E35" s="16">
        <v>259577</v>
      </c>
      <c r="F35" s="16"/>
      <c r="G35" s="16"/>
      <c r="H35" s="16"/>
      <c r="I35" s="16"/>
      <c r="J35" s="19"/>
      <c r="K35" s="16"/>
      <c r="L35" s="16"/>
      <c r="M35" s="16"/>
      <c r="N35" s="16"/>
      <c r="O35" s="16"/>
      <c r="P35" s="15"/>
      <c r="Q35" s="16"/>
      <c r="R35" s="20"/>
      <c r="S35" s="22"/>
      <c r="T35" s="16"/>
      <c r="U35" s="16"/>
      <c r="V35" s="15"/>
      <c r="W35" s="15"/>
      <c r="X35" s="15"/>
      <c r="Y35" s="15"/>
      <c r="Z35" s="15"/>
      <c r="AA35" s="15"/>
      <c r="AB35" s="16"/>
      <c r="AC35" s="19"/>
    </row>
    <row r="36" spans="1:29" s="2" customFormat="1" ht="11.25" x14ac:dyDescent="0.2">
      <c r="A36" s="23">
        <v>3235</v>
      </c>
      <c r="B36" s="24" t="s">
        <v>211</v>
      </c>
      <c r="C36" s="22"/>
      <c r="D36" s="16">
        <v>2892</v>
      </c>
      <c r="E36" s="16">
        <v>440408</v>
      </c>
      <c r="F36" s="16"/>
      <c r="G36" s="16"/>
      <c r="H36" s="16"/>
      <c r="I36" s="16"/>
      <c r="J36" s="19"/>
      <c r="K36" s="16">
        <v>708470</v>
      </c>
      <c r="L36" s="16"/>
      <c r="M36" s="16"/>
      <c r="N36" s="16"/>
      <c r="O36" s="16"/>
      <c r="P36" s="15"/>
      <c r="Q36" s="16"/>
      <c r="R36" s="20"/>
      <c r="S36" s="22"/>
      <c r="T36" s="16"/>
      <c r="U36" s="16"/>
      <c r="V36" s="15"/>
      <c r="W36" s="15"/>
      <c r="X36" s="15"/>
      <c r="Y36" s="15"/>
      <c r="Z36" s="15"/>
      <c r="AA36" s="15"/>
      <c r="AB36" s="16"/>
      <c r="AC36" s="19"/>
    </row>
    <row r="37" spans="1:29" s="2" customFormat="1" ht="11.25" x14ac:dyDescent="0.2">
      <c r="A37" s="23">
        <v>3236</v>
      </c>
      <c r="B37" s="24" t="s">
        <v>212</v>
      </c>
      <c r="C37" s="22"/>
      <c r="D37" s="16">
        <v>5061</v>
      </c>
      <c r="E37" s="16">
        <v>101210</v>
      </c>
      <c r="F37" s="16"/>
      <c r="G37" s="16"/>
      <c r="H37" s="16"/>
      <c r="I37" s="16"/>
      <c r="J37" s="19"/>
      <c r="K37" s="16"/>
      <c r="L37" s="16"/>
      <c r="M37" s="16"/>
      <c r="N37" s="16"/>
      <c r="O37" s="16"/>
      <c r="P37" s="15"/>
      <c r="Q37" s="16"/>
      <c r="R37" s="20"/>
      <c r="S37" s="22"/>
      <c r="T37" s="16"/>
      <c r="U37" s="16"/>
      <c r="V37" s="15"/>
      <c r="W37" s="15"/>
      <c r="X37" s="15"/>
      <c r="Y37" s="15"/>
      <c r="Z37" s="15"/>
      <c r="AA37" s="15"/>
      <c r="AB37" s="16"/>
      <c r="AC37" s="19"/>
    </row>
    <row r="38" spans="1:29" s="2" customFormat="1" ht="11.25" x14ac:dyDescent="0.2">
      <c r="A38" s="23">
        <v>3237</v>
      </c>
      <c r="B38" s="24" t="s">
        <v>213</v>
      </c>
      <c r="C38" s="22"/>
      <c r="D38" s="16">
        <v>635184</v>
      </c>
      <c r="E38" s="16">
        <v>436188</v>
      </c>
      <c r="F38" s="16"/>
      <c r="G38" s="16"/>
      <c r="H38" s="16"/>
      <c r="I38" s="16"/>
      <c r="J38" s="19"/>
      <c r="K38" s="16">
        <v>3652771</v>
      </c>
      <c r="L38" s="16"/>
      <c r="M38" s="16"/>
      <c r="N38" s="16"/>
      <c r="O38" s="16"/>
      <c r="P38" s="15"/>
      <c r="Q38" s="16"/>
      <c r="R38" s="20"/>
      <c r="S38" s="22"/>
      <c r="T38" s="16"/>
      <c r="U38" s="16"/>
      <c r="V38" s="15"/>
      <c r="W38" s="15"/>
      <c r="X38" s="15"/>
      <c r="Y38" s="15"/>
      <c r="Z38" s="15"/>
      <c r="AA38" s="15"/>
      <c r="AB38" s="16"/>
      <c r="AC38" s="19"/>
    </row>
    <row r="39" spans="1:29" s="2" customFormat="1" ht="11.25" x14ac:dyDescent="0.2">
      <c r="A39" s="23">
        <v>3238</v>
      </c>
      <c r="B39" s="24" t="s">
        <v>214</v>
      </c>
      <c r="C39" s="22"/>
      <c r="D39" s="16"/>
      <c r="E39" s="16">
        <v>60422</v>
      </c>
      <c r="F39" s="16"/>
      <c r="G39" s="16"/>
      <c r="H39" s="16"/>
      <c r="I39" s="16"/>
      <c r="J39" s="19"/>
      <c r="K39" s="16"/>
      <c r="L39" s="16"/>
      <c r="M39" s="16"/>
      <c r="N39" s="16"/>
      <c r="O39" s="16"/>
      <c r="P39" s="15"/>
      <c r="Q39" s="16"/>
      <c r="R39" s="20"/>
      <c r="S39" s="22"/>
      <c r="T39" s="16"/>
      <c r="U39" s="16"/>
      <c r="V39" s="15"/>
      <c r="W39" s="15"/>
      <c r="X39" s="15"/>
      <c r="Y39" s="15"/>
      <c r="Z39" s="15"/>
      <c r="AA39" s="15"/>
      <c r="AB39" s="16"/>
      <c r="AC39" s="19"/>
    </row>
    <row r="40" spans="1:29" s="2" customFormat="1" ht="11.25" x14ac:dyDescent="0.2">
      <c r="A40" s="23">
        <v>3239</v>
      </c>
      <c r="B40" s="24" t="s">
        <v>215</v>
      </c>
      <c r="C40" s="22"/>
      <c r="D40" s="16">
        <v>59525</v>
      </c>
      <c r="E40" s="16">
        <v>611504</v>
      </c>
      <c r="F40" s="16"/>
      <c r="G40" s="16"/>
      <c r="H40" s="16"/>
      <c r="I40" s="16"/>
      <c r="J40" s="19"/>
      <c r="K40" s="16"/>
      <c r="L40" s="16"/>
      <c r="M40" s="16"/>
      <c r="N40" s="16"/>
      <c r="O40" s="16"/>
      <c r="P40" s="15"/>
      <c r="Q40" s="16"/>
      <c r="R40" s="20"/>
      <c r="S40" s="22"/>
      <c r="T40" s="16"/>
      <c r="U40" s="16"/>
      <c r="V40" s="15"/>
      <c r="W40" s="15"/>
      <c r="X40" s="15"/>
      <c r="Y40" s="15"/>
      <c r="Z40" s="15"/>
      <c r="AA40" s="15"/>
      <c r="AB40" s="16"/>
      <c r="AC40" s="19"/>
    </row>
    <row r="41" spans="1:29" s="2" customFormat="1" ht="11.25" x14ac:dyDescent="0.2">
      <c r="A41" s="26">
        <v>324</v>
      </c>
      <c r="B41" s="27" t="s">
        <v>377</v>
      </c>
      <c r="C41" s="34">
        <f t="shared" ref="C41:AC41" si="9">C42</f>
        <v>0</v>
      </c>
      <c r="D41" s="35">
        <f t="shared" si="9"/>
        <v>0</v>
      </c>
      <c r="E41" s="35">
        <f t="shared" si="9"/>
        <v>114580</v>
      </c>
      <c r="F41" s="35">
        <f t="shared" si="9"/>
        <v>0</v>
      </c>
      <c r="G41" s="35">
        <f t="shared" si="9"/>
        <v>0</v>
      </c>
      <c r="H41" s="35">
        <f t="shared" si="9"/>
        <v>0</v>
      </c>
      <c r="I41" s="35">
        <f t="shared" si="9"/>
        <v>0</v>
      </c>
      <c r="J41" s="36">
        <f t="shared" si="9"/>
        <v>0</v>
      </c>
      <c r="K41" s="35">
        <f t="shared" si="9"/>
        <v>0</v>
      </c>
      <c r="L41" s="35">
        <f t="shared" si="9"/>
        <v>0</v>
      </c>
      <c r="M41" s="35">
        <f t="shared" si="9"/>
        <v>0</v>
      </c>
      <c r="N41" s="35">
        <f t="shared" si="9"/>
        <v>0</v>
      </c>
      <c r="O41" s="35">
        <f t="shared" si="9"/>
        <v>0</v>
      </c>
      <c r="P41" s="37">
        <f t="shared" si="9"/>
        <v>0</v>
      </c>
      <c r="Q41" s="35">
        <f t="shared" si="9"/>
        <v>0</v>
      </c>
      <c r="R41" s="38">
        <f t="shared" si="9"/>
        <v>0</v>
      </c>
      <c r="S41" s="34">
        <f t="shared" si="9"/>
        <v>0</v>
      </c>
      <c r="T41" s="35">
        <f t="shared" si="9"/>
        <v>0</v>
      </c>
      <c r="U41" s="35">
        <f t="shared" si="9"/>
        <v>0</v>
      </c>
      <c r="V41" s="37">
        <f t="shared" si="9"/>
        <v>0</v>
      </c>
      <c r="W41" s="37">
        <f t="shared" si="9"/>
        <v>0</v>
      </c>
      <c r="X41" s="37">
        <f t="shared" si="9"/>
        <v>0</v>
      </c>
      <c r="Y41" s="37">
        <f t="shared" si="9"/>
        <v>0</v>
      </c>
      <c r="Z41" s="37">
        <f t="shared" si="9"/>
        <v>0</v>
      </c>
      <c r="AA41" s="37">
        <f t="shared" si="9"/>
        <v>0</v>
      </c>
      <c r="AB41" s="35">
        <f t="shared" si="9"/>
        <v>0</v>
      </c>
      <c r="AC41" s="36">
        <f t="shared" si="9"/>
        <v>0</v>
      </c>
    </row>
    <row r="42" spans="1:29" s="2" customFormat="1" ht="11.25" x14ac:dyDescent="0.2">
      <c r="A42" s="23">
        <v>3241</v>
      </c>
      <c r="B42" s="24" t="s">
        <v>216</v>
      </c>
      <c r="C42" s="22"/>
      <c r="D42" s="16"/>
      <c r="E42" s="16">
        <v>114580</v>
      </c>
      <c r="F42" s="16"/>
      <c r="G42" s="16"/>
      <c r="H42" s="16"/>
      <c r="I42" s="16"/>
      <c r="J42" s="19"/>
      <c r="K42" s="16"/>
      <c r="L42" s="16"/>
      <c r="M42" s="16"/>
      <c r="N42" s="16"/>
      <c r="O42" s="16"/>
      <c r="P42" s="15"/>
      <c r="Q42" s="16"/>
      <c r="R42" s="20"/>
      <c r="S42" s="22"/>
      <c r="T42" s="16"/>
      <c r="U42" s="16"/>
      <c r="V42" s="15"/>
      <c r="W42" s="15"/>
      <c r="X42" s="15"/>
      <c r="Y42" s="15"/>
      <c r="Z42" s="15"/>
      <c r="AA42" s="15"/>
      <c r="AB42" s="16"/>
      <c r="AC42" s="19"/>
    </row>
    <row r="43" spans="1:29" s="2" customFormat="1" ht="11.25" x14ac:dyDescent="0.2">
      <c r="A43" s="26">
        <v>329</v>
      </c>
      <c r="B43" s="27" t="s">
        <v>224</v>
      </c>
      <c r="C43" s="34">
        <f>SUM(C44+C45+C46+C47+C48+C49+C50)</f>
        <v>40483</v>
      </c>
      <c r="D43" s="35">
        <f t="shared" ref="D43:AC43" si="10">SUM(D44+D45+D46+D47+D48+D49+D50)</f>
        <v>28926</v>
      </c>
      <c r="E43" s="35">
        <f t="shared" si="10"/>
        <v>572640</v>
      </c>
      <c r="F43" s="35">
        <f>SUM(F44+F45+F46+F47+F48+F49+F50)</f>
        <v>0</v>
      </c>
      <c r="G43" s="35">
        <f>SUM(G44+G45+G46+G47+G48+G49+G50)</f>
        <v>0</v>
      </c>
      <c r="H43" s="35">
        <f t="shared" si="10"/>
        <v>0</v>
      </c>
      <c r="I43" s="35">
        <f t="shared" si="10"/>
        <v>0</v>
      </c>
      <c r="J43" s="36">
        <f t="shared" si="10"/>
        <v>0</v>
      </c>
      <c r="K43" s="35">
        <f>SUM(K44+K45+K46+K47+K48+K49+K50)</f>
        <v>0</v>
      </c>
      <c r="L43" s="35">
        <f t="shared" si="10"/>
        <v>0</v>
      </c>
      <c r="M43" s="35">
        <f t="shared" si="10"/>
        <v>0</v>
      </c>
      <c r="N43" s="35">
        <f>SUM(N44+N45+N46+N47+N48+N49+N50)</f>
        <v>0</v>
      </c>
      <c r="O43" s="35">
        <f>SUM(O44+O45+O46+O47+O48+O49+O50)</f>
        <v>0</v>
      </c>
      <c r="P43" s="37">
        <f t="shared" si="10"/>
        <v>0</v>
      </c>
      <c r="Q43" s="35">
        <f t="shared" si="10"/>
        <v>0</v>
      </c>
      <c r="R43" s="38">
        <f t="shared" si="10"/>
        <v>0</v>
      </c>
      <c r="S43" s="34">
        <f t="shared" si="10"/>
        <v>0</v>
      </c>
      <c r="T43" s="35">
        <f t="shared" si="10"/>
        <v>0</v>
      </c>
      <c r="U43" s="35">
        <f>SUM(U44+U45+U46+U47+U48+U49+U50)</f>
        <v>0</v>
      </c>
      <c r="V43" s="37">
        <f t="shared" si="10"/>
        <v>0</v>
      </c>
      <c r="W43" s="37">
        <f>SUM(W44+W45+W46+W47+W48+W49+W50)</f>
        <v>0</v>
      </c>
      <c r="X43" s="37">
        <f>SUM(X44+X45+X46+X47+X48+X49+X50)</f>
        <v>0</v>
      </c>
      <c r="Y43" s="37">
        <f>SUM(Y44+Y45+Y46+Y47+Y48+Y49+Y50)</f>
        <v>0</v>
      </c>
      <c r="Z43" s="37">
        <f>SUM(Z44+Z45+Z46+Z47+Z48+Z49+Z50)</f>
        <v>0</v>
      </c>
      <c r="AA43" s="37">
        <f t="shared" si="10"/>
        <v>0</v>
      </c>
      <c r="AB43" s="35">
        <f t="shared" si="10"/>
        <v>0</v>
      </c>
      <c r="AC43" s="36">
        <f t="shared" si="10"/>
        <v>0</v>
      </c>
    </row>
    <row r="44" spans="1:29" s="2" customFormat="1" ht="22.5" customHeight="1" x14ac:dyDescent="0.2">
      <c r="A44" s="23">
        <v>3291</v>
      </c>
      <c r="B44" s="24" t="s">
        <v>217</v>
      </c>
      <c r="C44" s="22">
        <v>40483</v>
      </c>
      <c r="D44" s="16"/>
      <c r="E44" s="16">
        <v>66295</v>
      </c>
      <c r="F44" s="16"/>
      <c r="G44" s="16"/>
      <c r="H44" s="16"/>
      <c r="I44" s="16"/>
      <c r="J44" s="19"/>
      <c r="K44" s="16"/>
      <c r="L44" s="16"/>
      <c r="M44" s="16"/>
      <c r="N44" s="16"/>
      <c r="O44" s="16"/>
      <c r="P44" s="15"/>
      <c r="Q44" s="16"/>
      <c r="R44" s="20"/>
      <c r="S44" s="22"/>
      <c r="T44" s="16"/>
      <c r="U44" s="16"/>
      <c r="V44" s="15"/>
      <c r="W44" s="15"/>
      <c r="X44" s="15"/>
      <c r="Y44" s="15"/>
      <c r="Z44" s="15"/>
      <c r="AA44" s="15"/>
      <c r="AB44" s="16"/>
      <c r="AC44" s="19"/>
    </row>
    <row r="45" spans="1:29" s="2" customFormat="1" ht="11.25" x14ac:dyDescent="0.2">
      <c r="A45" s="23">
        <v>3292</v>
      </c>
      <c r="B45" s="24" t="s">
        <v>218</v>
      </c>
      <c r="C45" s="22"/>
      <c r="D45" s="16"/>
      <c r="E45" s="16">
        <v>30980</v>
      </c>
      <c r="F45" s="16"/>
      <c r="G45" s="16"/>
      <c r="H45" s="16"/>
      <c r="I45" s="16"/>
      <c r="J45" s="19"/>
      <c r="K45" s="16"/>
      <c r="L45" s="16"/>
      <c r="M45" s="16"/>
      <c r="N45" s="16"/>
      <c r="O45" s="16"/>
      <c r="P45" s="15"/>
      <c r="Q45" s="16"/>
      <c r="R45" s="20"/>
      <c r="S45" s="22"/>
      <c r="T45" s="16"/>
      <c r="U45" s="16"/>
      <c r="V45" s="15"/>
      <c r="W45" s="15"/>
      <c r="X45" s="15"/>
      <c r="Y45" s="15"/>
      <c r="Z45" s="15"/>
      <c r="AA45" s="15"/>
      <c r="AB45" s="16"/>
      <c r="AC45" s="19"/>
    </row>
    <row r="46" spans="1:29" s="2" customFormat="1" ht="11.25" x14ac:dyDescent="0.2">
      <c r="A46" s="23">
        <v>3293</v>
      </c>
      <c r="B46" s="24" t="s">
        <v>219</v>
      </c>
      <c r="C46" s="22"/>
      <c r="D46" s="16"/>
      <c r="E46" s="16">
        <v>156876</v>
      </c>
      <c r="F46" s="16"/>
      <c r="G46" s="16"/>
      <c r="H46" s="16"/>
      <c r="I46" s="16"/>
      <c r="J46" s="19"/>
      <c r="K46" s="16"/>
      <c r="L46" s="16"/>
      <c r="M46" s="16"/>
      <c r="N46" s="16"/>
      <c r="O46" s="16"/>
      <c r="P46" s="15"/>
      <c r="Q46" s="16"/>
      <c r="R46" s="20"/>
      <c r="S46" s="22"/>
      <c r="T46" s="16"/>
      <c r="U46" s="16"/>
      <c r="V46" s="15"/>
      <c r="W46" s="15"/>
      <c r="X46" s="15"/>
      <c r="Y46" s="15"/>
      <c r="Z46" s="15"/>
      <c r="AA46" s="15"/>
      <c r="AB46" s="16"/>
      <c r="AC46" s="19"/>
    </row>
    <row r="47" spans="1:29" s="2" customFormat="1" ht="11.25" x14ac:dyDescent="0.2">
      <c r="A47" s="23">
        <v>3294</v>
      </c>
      <c r="B47" s="24" t="s">
        <v>220</v>
      </c>
      <c r="C47" s="22"/>
      <c r="D47" s="16"/>
      <c r="E47" s="16">
        <v>94097</v>
      </c>
      <c r="F47" s="16"/>
      <c r="G47" s="16"/>
      <c r="H47" s="16"/>
      <c r="I47" s="16"/>
      <c r="J47" s="19"/>
      <c r="K47" s="16"/>
      <c r="L47" s="16"/>
      <c r="M47" s="16"/>
      <c r="N47" s="16"/>
      <c r="O47" s="16"/>
      <c r="P47" s="15"/>
      <c r="Q47" s="16"/>
      <c r="R47" s="20"/>
      <c r="S47" s="22"/>
      <c r="T47" s="16"/>
      <c r="U47" s="16"/>
      <c r="V47" s="15"/>
      <c r="W47" s="15"/>
      <c r="X47" s="15"/>
      <c r="Y47" s="15"/>
      <c r="Z47" s="15"/>
      <c r="AA47" s="15"/>
      <c r="AB47" s="16"/>
      <c r="AC47" s="19"/>
    </row>
    <row r="48" spans="1:29" s="2" customFormat="1" ht="11.25" x14ac:dyDescent="0.2">
      <c r="A48" s="23">
        <v>3295</v>
      </c>
      <c r="B48" s="24" t="s">
        <v>221</v>
      </c>
      <c r="C48" s="22"/>
      <c r="D48" s="16"/>
      <c r="E48" s="16">
        <v>39982</v>
      </c>
      <c r="F48" s="16"/>
      <c r="G48" s="16"/>
      <c r="H48" s="16"/>
      <c r="I48" s="16"/>
      <c r="J48" s="19"/>
      <c r="K48" s="16"/>
      <c r="L48" s="16"/>
      <c r="M48" s="16"/>
      <c r="N48" s="16"/>
      <c r="O48" s="16"/>
      <c r="P48" s="15"/>
      <c r="Q48" s="16"/>
      <c r="R48" s="20"/>
      <c r="S48" s="22"/>
      <c r="T48" s="16"/>
      <c r="U48" s="16"/>
      <c r="V48" s="15"/>
      <c r="W48" s="15"/>
      <c r="X48" s="15"/>
      <c r="Y48" s="15"/>
      <c r="Z48" s="15"/>
      <c r="AA48" s="15"/>
      <c r="AB48" s="16"/>
      <c r="AC48" s="19"/>
    </row>
    <row r="49" spans="1:29" s="3" customFormat="1" ht="11.25" x14ac:dyDescent="0.2">
      <c r="A49" s="23" t="s">
        <v>222</v>
      </c>
      <c r="B49" s="24" t="s">
        <v>223</v>
      </c>
      <c r="C49" s="22"/>
      <c r="D49" s="16"/>
      <c r="E49" s="16"/>
      <c r="F49" s="16"/>
      <c r="G49" s="16"/>
      <c r="H49" s="16"/>
      <c r="I49" s="16"/>
      <c r="J49" s="19"/>
      <c r="K49" s="16"/>
      <c r="L49" s="16"/>
      <c r="M49" s="16"/>
      <c r="N49" s="16"/>
      <c r="O49" s="16"/>
      <c r="P49" s="15"/>
      <c r="Q49" s="16"/>
      <c r="R49" s="20"/>
      <c r="S49" s="22"/>
      <c r="T49" s="16"/>
      <c r="U49" s="16"/>
      <c r="V49" s="15"/>
      <c r="W49" s="15"/>
      <c r="X49" s="15"/>
      <c r="Y49" s="15"/>
      <c r="Z49" s="15"/>
      <c r="AA49" s="15"/>
      <c r="AB49" s="16"/>
      <c r="AC49" s="19"/>
    </row>
    <row r="50" spans="1:29" s="2" customFormat="1" ht="11.25" x14ac:dyDescent="0.2">
      <c r="A50" s="23">
        <v>3299</v>
      </c>
      <c r="B50" s="24" t="s">
        <v>224</v>
      </c>
      <c r="C50" s="22"/>
      <c r="D50" s="16">
        <v>28926</v>
      </c>
      <c r="E50" s="16">
        <v>184410</v>
      </c>
      <c r="F50" s="16"/>
      <c r="G50" s="16"/>
      <c r="H50" s="16"/>
      <c r="I50" s="16"/>
      <c r="J50" s="19"/>
      <c r="K50" s="16"/>
      <c r="L50" s="16"/>
      <c r="M50" s="16"/>
      <c r="N50" s="16"/>
      <c r="O50" s="16"/>
      <c r="P50" s="15"/>
      <c r="Q50" s="16"/>
      <c r="R50" s="20"/>
      <c r="S50" s="22"/>
      <c r="T50" s="16"/>
      <c r="U50" s="16"/>
      <c r="V50" s="15"/>
      <c r="W50" s="15"/>
      <c r="X50" s="15"/>
      <c r="Y50" s="15"/>
      <c r="Z50" s="15"/>
      <c r="AA50" s="15"/>
      <c r="AB50" s="16"/>
      <c r="AC50" s="19"/>
    </row>
    <row r="51" spans="1:29" s="2" customFormat="1" ht="11.25" x14ac:dyDescent="0.2">
      <c r="A51" s="26">
        <v>34</v>
      </c>
      <c r="B51" s="27" t="s">
        <v>378</v>
      </c>
      <c r="C51" s="34">
        <f>C52+C57+C65</f>
        <v>0</v>
      </c>
      <c r="D51" s="35">
        <f t="shared" ref="D51:AC51" si="11">D52+D57+D65</f>
        <v>0</v>
      </c>
      <c r="E51" s="35">
        <f t="shared" si="11"/>
        <v>20439</v>
      </c>
      <c r="F51" s="35">
        <f>F52+F57+F65</f>
        <v>0</v>
      </c>
      <c r="G51" s="35">
        <f>G52+G57+G65</f>
        <v>0</v>
      </c>
      <c r="H51" s="35">
        <f t="shared" si="11"/>
        <v>0</v>
      </c>
      <c r="I51" s="35">
        <f t="shared" si="11"/>
        <v>0</v>
      </c>
      <c r="J51" s="36">
        <f t="shared" si="11"/>
        <v>0</v>
      </c>
      <c r="K51" s="35">
        <f>K52+K57+K65</f>
        <v>0</v>
      </c>
      <c r="L51" s="35">
        <f t="shared" si="11"/>
        <v>0</v>
      </c>
      <c r="M51" s="35">
        <f t="shared" si="11"/>
        <v>0</v>
      </c>
      <c r="N51" s="35">
        <f>N52+N57+N65</f>
        <v>0</v>
      </c>
      <c r="O51" s="35">
        <f>O52+O57+O65</f>
        <v>0</v>
      </c>
      <c r="P51" s="37">
        <f t="shared" si="11"/>
        <v>0</v>
      </c>
      <c r="Q51" s="35">
        <f t="shared" si="11"/>
        <v>0</v>
      </c>
      <c r="R51" s="38">
        <f t="shared" si="11"/>
        <v>0</v>
      </c>
      <c r="S51" s="34">
        <f t="shared" si="11"/>
        <v>0</v>
      </c>
      <c r="T51" s="35">
        <f t="shared" si="11"/>
        <v>0</v>
      </c>
      <c r="U51" s="35">
        <f>U52+U57+U65</f>
        <v>0</v>
      </c>
      <c r="V51" s="37">
        <f t="shared" si="11"/>
        <v>0</v>
      </c>
      <c r="W51" s="37">
        <f>W52+W57+W65</f>
        <v>0</v>
      </c>
      <c r="X51" s="37">
        <f>X52+X57+X65</f>
        <v>0</v>
      </c>
      <c r="Y51" s="37">
        <f>Y52+Y57+Y65</f>
        <v>0</v>
      </c>
      <c r="Z51" s="37">
        <f>Z52+Z57+Z65</f>
        <v>0</v>
      </c>
      <c r="AA51" s="37">
        <f t="shared" si="11"/>
        <v>0</v>
      </c>
      <c r="AB51" s="35">
        <f t="shared" si="11"/>
        <v>0</v>
      </c>
      <c r="AC51" s="36">
        <f t="shared" si="11"/>
        <v>0</v>
      </c>
    </row>
    <row r="52" spans="1:29" s="2" customFormat="1" ht="11.25" x14ac:dyDescent="0.2">
      <c r="A52" s="26">
        <v>341</v>
      </c>
      <c r="B52" s="27" t="s">
        <v>379</v>
      </c>
      <c r="C52" s="34">
        <f>SUM(C53+C54+C55+C56)</f>
        <v>0</v>
      </c>
      <c r="D52" s="35">
        <f t="shared" ref="D52:AC52" si="12">SUM(D53+D54+D55+D56)</f>
        <v>0</v>
      </c>
      <c r="E52" s="35">
        <f t="shared" si="12"/>
        <v>0</v>
      </c>
      <c r="F52" s="35">
        <f>SUM(F53+F54+F55+F56)</f>
        <v>0</v>
      </c>
      <c r="G52" s="35">
        <f>SUM(G53+G54+G55+G56)</f>
        <v>0</v>
      </c>
      <c r="H52" s="35">
        <f t="shared" si="12"/>
        <v>0</v>
      </c>
      <c r="I52" s="35">
        <f t="shared" si="12"/>
        <v>0</v>
      </c>
      <c r="J52" s="36">
        <f t="shared" si="12"/>
        <v>0</v>
      </c>
      <c r="K52" s="35">
        <f>SUM(K53+K54+K55+K56)</f>
        <v>0</v>
      </c>
      <c r="L52" s="35">
        <f t="shared" si="12"/>
        <v>0</v>
      </c>
      <c r="M52" s="35">
        <f t="shared" si="12"/>
        <v>0</v>
      </c>
      <c r="N52" s="35">
        <f>SUM(N53+N54+N55+N56)</f>
        <v>0</v>
      </c>
      <c r="O52" s="35">
        <f>SUM(O53+O54+O55+O56)</f>
        <v>0</v>
      </c>
      <c r="P52" s="37">
        <f t="shared" si="12"/>
        <v>0</v>
      </c>
      <c r="Q52" s="35">
        <f t="shared" si="12"/>
        <v>0</v>
      </c>
      <c r="R52" s="38">
        <f t="shared" si="12"/>
        <v>0</v>
      </c>
      <c r="S52" s="34">
        <f t="shared" si="12"/>
        <v>0</v>
      </c>
      <c r="T52" s="35">
        <f t="shared" si="12"/>
        <v>0</v>
      </c>
      <c r="U52" s="35">
        <f>SUM(U53+U54+U55+U56)</f>
        <v>0</v>
      </c>
      <c r="V52" s="37">
        <f t="shared" si="12"/>
        <v>0</v>
      </c>
      <c r="W52" s="37">
        <f>SUM(W53+W54+W55+W56)</f>
        <v>0</v>
      </c>
      <c r="X52" s="37">
        <f>SUM(X53+X54+X55+X56)</f>
        <v>0</v>
      </c>
      <c r="Y52" s="37">
        <f>SUM(Y53+Y54+Y55+Y56)</f>
        <v>0</v>
      </c>
      <c r="Z52" s="37">
        <f>SUM(Z53+Z54+Z55+Z56)</f>
        <v>0</v>
      </c>
      <c r="AA52" s="37">
        <f t="shared" si="12"/>
        <v>0</v>
      </c>
      <c r="AB52" s="35">
        <f t="shared" si="12"/>
        <v>0</v>
      </c>
      <c r="AC52" s="36">
        <f t="shared" si="12"/>
        <v>0</v>
      </c>
    </row>
    <row r="53" spans="1:29" s="2" customFormat="1" ht="11.25" x14ac:dyDescent="0.2">
      <c r="A53" s="23">
        <v>3411</v>
      </c>
      <c r="B53" s="24" t="s">
        <v>225</v>
      </c>
      <c r="C53" s="22"/>
      <c r="D53" s="16"/>
      <c r="E53" s="16"/>
      <c r="F53" s="16"/>
      <c r="G53" s="16"/>
      <c r="H53" s="16"/>
      <c r="I53" s="16"/>
      <c r="J53" s="19"/>
      <c r="K53" s="16"/>
      <c r="L53" s="16"/>
      <c r="M53" s="16"/>
      <c r="N53" s="16"/>
      <c r="O53" s="16"/>
      <c r="P53" s="15"/>
      <c r="Q53" s="16"/>
      <c r="R53" s="20"/>
      <c r="S53" s="22"/>
      <c r="T53" s="16"/>
      <c r="U53" s="16"/>
      <c r="V53" s="15"/>
      <c r="W53" s="15"/>
      <c r="X53" s="15"/>
      <c r="Y53" s="15"/>
      <c r="Z53" s="15"/>
      <c r="AA53" s="15"/>
      <c r="AB53" s="16"/>
      <c r="AC53" s="19"/>
    </row>
    <row r="54" spans="1:29" s="2" customFormat="1" ht="11.25" x14ac:dyDescent="0.2">
      <c r="A54" s="23">
        <v>3412</v>
      </c>
      <c r="B54" s="24" t="s">
        <v>226</v>
      </c>
      <c r="C54" s="22"/>
      <c r="D54" s="16"/>
      <c r="E54" s="16"/>
      <c r="F54" s="16"/>
      <c r="G54" s="16"/>
      <c r="H54" s="16"/>
      <c r="I54" s="16"/>
      <c r="J54" s="19"/>
      <c r="K54" s="16"/>
      <c r="L54" s="16"/>
      <c r="M54" s="16"/>
      <c r="N54" s="16"/>
      <c r="O54" s="16"/>
      <c r="P54" s="15"/>
      <c r="Q54" s="16"/>
      <c r="R54" s="20"/>
      <c r="S54" s="22"/>
      <c r="T54" s="16"/>
      <c r="U54" s="16"/>
      <c r="V54" s="15"/>
      <c r="W54" s="15"/>
      <c r="X54" s="15"/>
      <c r="Y54" s="15"/>
      <c r="Z54" s="15"/>
      <c r="AA54" s="15"/>
      <c r="AB54" s="16"/>
      <c r="AC54" s="19"/>
    </row>
    <row r="55" spans="1:29" s="2" customFormat="1" ht="11.25" x14ac:dyDescent="0.2">
      <c r="A55" s="23">
        <v>3413</v>
      </c>
      <c r="B55" s="24" t="s">
        <v>227</v>
      </c>
      <c r="C55" s="22"/>
      <c r="D55" s="16"/>
      <c r="E55" s="16"/>
      <c r="F55" s="16"/>
      <c r="G55" s="16"/>
      <c r="H55" s="16"/>
      <c r="I55" s="16"/>
      <c r="J55" s="19"/>
      <c r="K55" s="16"/>
      <c r="L55" s="16"/>
      <c r="M55" s="16"/>
      <c r="N55" s="16"/>
      <c r="O55" s="16"/>
      <c r="P55" s="15"/>
      <c r="Q55" s="16"/>
      <c r="R55" s="20"/>
      <c r="S55" s="22"/>
      <c r="T55" s="16"/>
      <c r="U55" s="16"/>
      <c r="V55" s="15"/>
      <c r="W55" s="15"/>
      <c r="X55" s="15"/>
      <c r="Y55" s="15"/>
      <c r="Z55" s="15"/>
      <c r="AA55" s="15"/>
      <c r="AB55" s="16"/>
      <c r="AC55" s="19"/>
    </row>
    <row r="56" spans="1:29" s="2" customFormat="1" ht="11.25" x14ac:dyDescent="0.2">
      <c r="A56" s="23">
        <v>3419</v>
      </c>
      <c r="B56" s="24" t="s">
        <v>68</v>
      </c>
      <c r="C56" s="22"/>
      <c r="D56" s="16"/>
      <c r="E56" s="16"/>
      <c r="F56" s="16"/>
      <c r="G56" s="16"/>
      <c r="H56" s="16"/>
      <c r="I56" s="16"/>
      <c r="J56" s="19"/>
      <c r="K56" s="16"/>
      <c r="L56" s="16"/>
      <c r="M56" s="16"/>
      <c r="N56" s="16"/>
      <c r="O56" s="16"/>
      <c r="P56" s="15"/>
      <c r="Q56" s="16"/>
      <c r="R56" s="20"/>
      <c r="S56" s="22"/>
      <c r="T56" s="16"/>
      <c r="U56" s="16"/>
      <c r="V56" s="15"/>
      <c r="W56" s="15"/>
      <c r="X56" s="15"/>
      <c r="Y56" s="15"/>
      <c r="Z56" s="15"/>
      <c r="AA56" s="15"/>
      <c r="AB56" s="16"/>
      <c r="AC56" s="19"/>
    </row>
    <row r="57" spans="1:29" s="2" customFormat="1" ht="11.25" x14ac:dyDescent="0.2">
      <c r="A57" s="26">
        <v>342</v>
      </c>
      <c r="B57" s="27" t="s">
        <v>380</v>
      </c>
      <c r="C57" s="34">
        <f>SUM(C58+C59+C60+C61+C62+C63+C64)</f>
        <v>0</v>
      </c>
      <c r="D57" s="35">
        <f t="shared" ref="D57:AC57" si="13">SUM(D58+D59+D60+D61+D62+D63+D64)</f>
        <v>0</v>
      </c>
      <c r="E57" s="35">
        <f t="shared" si="13"/>
        <v>0</v>
      </c>
      <c r="F57" s="35">
        <f>SUM(F58+F59+F60+F61+F62+F63+F64)</f>
        <v>0</v>
      </c>
      <c r="G57" s="35">
        <f>SUM(G58+G59+G60+G61+G62+G63+G64)</f>
        <v>0</v>
      </c>
      <c r="H57" s="35">
        <f t="shared" si="13"/>
        <v>0</v>
      </c>
      <c r="I57" s="35">
        <f t="shared" si="13"/>
        <v>0</v>
      </c>
      <c r="J57" s="36">
        <f t="shared" si="13"/>
        <v>0</v>
      </c>
      <c r="K57" s="35">
        <f>SUM(K58+K59+K60+K61+K62+K63+K64)</f>
        <v>0</v>
      </c>
      <c r="L57" s="35">
        <f t="shared" si="13"/>
        <v>0</v>
      </c>
      <c r="M57" s="35">
        <f t="shared" si="13"/>
        <v>0</v>
      </c>
      <c r="N57" s="35">
        <f>SUM(N58+N59+N60+N61+N62+N63+N64)</f>
        <v>0</v>
      </c>
      <c r="O57" s="35">
        <f>SUM(O58+O59+O60+O61+O62+O63+O64)</f>
        <v>0</v>
      </c>
      <c r="P57" s="37">
        <f t="shared" si="13"/>
        <v>0</v>
      </c>
      <c r="Q57" s="35">
        <f t="shared" si="13"/>
        <v>0</v>
      </c>
      <c r="R57" s="38">
        <f t="shared" si="13"/>
        <v>0</v>
      </c>
      <c r="S57" s="34">
        <f t="shared" si="13"/>
        <v>0</v>
      </c>
      <c r="T57" s="35">
        <f t="shared" si="13"/>
        <v>0</v>
      </c>
      <c r="U57" s="35">
        <f>SUM(U58+U59+U60+U61+U62+U63+U64)</f>
        <v>0</v>
      </c>
      <c r="V57" s="37">
        <f t="shared" si="13"/>
        <v>0</v>
      </c>
      <c r="W57" s="37">
        <f>SUM(W58+W59+W60+W61+W62+W63+W64)</f>
        <v>0</v>
      </c>
      <c r="X57" s="37">
        <f>SUM(X58+X59+X60+X61+X62+X63+X64)</f>
        <v>0</v>
      </c>
      <c r="Y57" s="37">
        <f>SUM(Y58+Y59+Y60+Y61+Y62+Y63+Y64)</f>
        <v>0</v>
      </c>
      <c r="Z57" s="37">
        <f>SUM(Z58+Z59+Z60+Z61+Z62+Z63+Z64)</f>
        <v>0</v>
      </c>
      <c r="AA57" s="37">
        <f t="shared" si="13"/>
        <v>0</v>
      </c>
      <c r="AB57" s="35">
        <f t="shared" si="13"/>
        <v>0</v>
      </c>
      <c r="AC57" s="36">
        <f t="shared" si="13"/>
        <v>0</v>
      </c>
    </row>
    <row r="58" spans="1:29" s="2" customFormat="1" ht="22.5" customHeight="1" x14ac:dyDescent="0.2">
      <c r="A58" s="23">
        <v>3421</v>
      </c>
      <c r="B58" s="24" t="s">
        <v>228</v>
      </c>
      <c r="C58" s="22"/>
      <c r="D58" s="16"/>
      <c r="E58" s="16"/>
      <c r="F58" s="16"/>
      <c r="G58" s="16"/>
      <c r="H58" s="16"/>
      <c r="I58" s="16"/>
      <c r="J58" s="19"/>
      <c r="K58" s="16"/>
      <c r="L58" s="16"/>
      <c r="M58" s="16"/>
      <c r="N58" s="16"/>
      <c r="O58" s="16"/>
      <c r="P58" s="15"/>
      <c r="Q58" s="16"/>
      <c r="R58" s="20"/>
      <c r="S58" s="22"/>
      <c r="T58" s="16"/>
      <c r="U58" s="16"/>
      <c r="V58" s="15"/>
      <c r="W58" s="15"/>
      <c r="X58" s="15"/>
      <c r="Y58" s="15"/>
      <c r="Z58" s="15"/>
      <c r="AA58" s="15"/>
      <c r="AB58" s="16"/>
      <c r="AC58" s="19"/>
    </row>
    <row r="59" spans="1:29" s="2" customFormat="1" ht="22.5" customHeight="1" x14ac:dyDescent="0.2">
      <c r="A59" s="23">
        <v>3422</v>
      </c>
      <c r="B59" s="24" t="s">
        <v>229</v>
      </c>
      <c r="C59" s="22"/>
      <c r="D59" s="16"/>
      <c r="E59" s="16"/>
      <c r="F59" s="16"/>
      <c r="G59" s="16"/>
      <c r="H59" s="16"/>
      <c r="I59" s="16"/>
      <c r="J59" s="19"/>
      <c r="K59" s="16"/>
      <c r="L59" s="16"/>
      <c r="M59" s="16"/>
      <c r="N59" s="16"/>
      <c r="O59" s="16"/>
      <c r="P59" s="15"/>
      <c r="Q59" s="16"/>
      <c r="R59" s="20"/>
      <c r="S59" s="22"/>
      <c r="T59" s="16"/>
      <c r="U59" s="16"/>
      <c r="V59" s="15"/>
      <c r="W59" s="15"/>
      <c r="X59" s="15"/>
      <c r="Y59" s="15"/>
      <c r="Z59" s="15"/>
      <c r="AA59" s="15"/>
      <c r="AB59" s="16"/>
      <c r="AC59" s="19"/>
    </row>
    <row r="60" spans="1:29" s="2" customFormat="1" ht="22.5" customHeight="1" x14ac:dyDescent="0.2">
      <c r="A60" s="23">
        <v>3423</v>
      </c>
      <c r="B60" s="24" t="s">
        <v>230</v>
      </c>
      <c r="C60" s="22"/>
      <c r="D60" s="16"/>
      <c r="E60" s="16"/>
      <c r="F60" s="16"/>
      <c r="G60" s="16"/>
      <c r="H60" s="16"/>
      <c r="I60" s="16"/>
      <c r="J60" s="19"/>
      <c r="K60" s="16"/>
      <c r="L60" s="16"/>
      <c r="M60" s="16"/>
      <c r="N60" s="16"/>
      <c r="O60" s="16"/>
      <c r="P60" s="15"/>
      <c r="Q60" s="16"/>
      <c r="R60" s="20"/>
      <c r="S60" s="22"/>
      <c r="T60" s="16"/>
      <c r="U60" s="16"/>
      <c r="V60" s="15"/>
      <c r="W60" s="15"/>
      <c r="X60" s="15"/>
      <c r="Y60" s="15"/>
      <c r="Z60" s="15"/>
      <c r="AA60" s="15"/>
      <c r="AB60" s="16"/>
      <c r="AC60" s="19"/>
    </row>
    <row r="61" spans="1:29" s="2" customFormat="1" ht="11.25" x14ac:dyDescent="0.2">
      <c r="A61" s="23">
        <v>3425</v>
      </c>
      <c r="B61" s="24" t="s">
        <v>231</v>
      </c>
      <c r="C61" s="22"/>
      <c r="D61" s="16"/>
      <c r="E61" s="16"/>
      <c r="F61" s="16"/>
      <c r="G61" s="16"/>
      <c r="H61" s="16"/>
      <c r="I61" s="16"/>
      <c r="J61" s="19"/>
      <c r="K61" s="16"/>
      <c r="L61" s="16"/>
      <c r="M61" s="16"/>
      <c r="N61" s="16"/>
      <c r="O61" s="16"/>
      <c r="P61" s="15"/>
      <c r="Q61" s="16"/>
      <c r="R61" s="20"/>
      <c r="S61" s="22"/>
      <c r="T61" s="16"/>
      <c r="U61" s="16"/>
      <c r="V61" s="15"/>
      <c r="W61" s="15"/>
      <c r="X61" s="15"/>
      <c r="Y61" s="15"/>
      <c r="Z61" s="15"/>
      <c r="AA61" s="15"/>
      <c r="AB61" s="16"/>
      <c r="AC61" s="19"/>
    </row>
    <row r="62" spans="1:29" s="2" customFormat="1" ht="22.5" customHeight="1" x14ac:dyDescent="0.2">
      <c r="A62" s="23">
        <v>3426</v>
      </c>
      <c r="B62" s="24" t="s">
        <v>232</v>
      </c>
      <c r="C62" s="22"/>
      <c r="D62" s="16"/>
      <c r="E62" s="16"/>
      <c r="F62" s="16"/>
      <c r="G62" s="16"/>
      <c r="H62" s="16"/>
      <c r="I62" s="16"/>
      <c r="J62" s="19"/>
      <c r="K62" s="16"/>
      <c r="L62" s="16"/>
      <c r="M62" s="16"/>
      <c r="N62" s="16"/>
      <c r="O62" s="16"/>
      <c r="P62" s="15"/>
      <c r="Q62" s="16"/>
      <c r="R62" s="20"/>
      <c r="S62" s="22"/>
      <c r="T62" s="16"/>
      <c r="U62" s="16"/>
      <c r="V62" s="15"/>
      <c r="W62" s="15"/>
      <c r="X62" s="15"/>
      <c r="Y62" s="15"/>
      <c r="Z62" s="15"/>
      <c r="AA62" s="15"/>
      <c r="AB62" s="16"/>
      <c r="AC62" s="19"/>
    </row>
    <row r="63" spans="1:29" s="2" customFormat="1" ht="22.5" customHeight="1" x14ac:dyDescent="0.2">
      <c r="A63" s="23">
        <v>3427</v>
      </c>
      <c r="B63" s="24" t="s">
        <v>233</v>
      </c>
      <c r="C63" s="22"/>
      <c r="D63" s="16"/>
      <c r="E63" s="16"/>
      <c r="F63" s="16"/>
      <c r="G63" s="16"/>
      <c r="H63" s="16"/>
      <c r="I63" s="16"/>
      <c r="J63" s="19"/>
      <c r="K63" s="16"/>
      <c r="L63" s="16"/>
      <c r="M63" s="16"/>
      <c r="N63" s="16"/>
      <c r="O63" s="16"/>
      <c r="P63" s="15"/>
      <c r="Q63" s="16"/>
      <c r="R63" s="20"/>
      <c r="S63" s="22"/>
      <c r="T63" s="16"/>
      <c r="U63" s="16"/>
      <c r="V63" s="15"/>
      <c r="W63" s="15"/>
      <c r="X63" s="15"/>
      <c r="Y63" s="15"/>
      <c r="Z63" s="15"/>
      <c r="AA63" s="15"/>
      <c r="AB63" s="16"/>
      <c r="AC63" s="19"/>
    </row>
    <row r="64" spans="1:29" s="2" customFormat="1" ht="11.25" x14ac:dyDescent="0.2">
      <c r="A64" s="23">
        <v>3428</v>
      </c>
      <c r="B64" s="24" t="s">
        <v>234</v>
      </c>
      <c r="C64" s="22"/>
      <c r="D64" s="16"/>
      <c r="E64" s="16"/>
      <c r="F64" s="16"/>
      <c r="G64" s="16"/>
      <c r="H64" s="16"/>
      <c r="I64" s="16"/>
      <c r="J64" s="19"/>
      <c r="K64" s="16"/>
      <c r="L64" s="16"/>
      <c r="M64" s="16"/>
      <c r="N64" s="16"/>
      <c r="O64" s="16"/>
      <c r="P64" s="15"/>
      <c r="Q64" s="16"/>
      <c r="R64" s="20"/>
      <c r="S64" s="22"/>
      <c r="T64" s="16"/>
      <c r="U64" s="16"/>
      <c r="V64" s="15"/>
      <c r="W64" s="15"/>
      <c r="X64" s="15"/>
      <c r="Y64" s="15"/>
      <c r="Z64" s="15"/>
      <c r="AA64" s="15"/>
      <c r="AB64" s="16"/>
      <c r="AC64" s="19"/>
    </row>
    <row r="65" spans="1:29" s="2" customFormat="1" ht="11.25" x14ac:dyDescent="0.2">
      <c r="A65" s="26">
        <v>343</v>
      </c>
      <c r="B65" s="27" t="s">
        <v>381</v>
      </c>
      <c r="C65" s="34">
        <f>SUM(C66+C67+C68+C69)</f>
        <v>0</v>
      </c>
      <c r="D65" s="35">
        <f t="shared" ref="D65:AC65" si="14">SUM(D66+D67+D68+D69)</f>
        <v>0</v>
      </c>
      <c r="E65" s="35">
        <f t="shared" si="14"/>
        <v>20439</v>
      </c>
      <c r="F65" s="35">
        <f>SUM(F66+F67+F68+F69)</f>
        <v>0</v>
      </c>
      <c r="G65" s="35">
        <f>SUM(G66+G67+G68+G69)</f>
        <v>0</v>
      </c>
      <c r="H65" s="35">
        <f t="shared" si="14"/>
        <v>0</v>
      </c>
      <c r="I65" s="35">
        <f t="shared" si="14"/>
        <v>0</v>
      </c>
      <c r="J65" s="36">
        <f t="shared" si="14"/>
        <v>0</v>
      </c>
      <c r="K65" s="35">
        <f>SUM(K66+K67+K68+K69)</f>
        <v>0</v>
      </c>
      <c r="L65" s="35">
        <f t="shared" si="14"/>
        <v>0</v>
      </c>
      <c r="M65" s="35">
        <f t="shared" si="14"/>
        <v>0</v>
      </c>
      <c r="N65" s="35">
        <f>SUM(N66+N67+N68+N69)</f>
        <v>0</v>
      </c>
      <c r="O65" s="35">
        <f>SUM(O66+O67+O68+O69)</f>
        <v>0</v>
      </c>
      <c r="P65" s="37">
        <f t="shared" si="14"/>
        <v>0</v>
      </c>
      <c r="Q65" s="35">
        <f t="shared" si="14"/>
        <v>0</v>
      </c>
      <c r="R65" s="38">
        <f t="shared" si="14"/>
        <v>0</v>
      </c>
      <c r="S65" s="34">
        <f t="shared" si="14"/>
        <v>0</v>
      </c>
      <c r="T65" s="35">
        <f t="shared" si="14"/>
        <v>0</v>
      </c>
      <c r="U65" s="35">
        <f>SUM(U66+U67+U68+U69)</f>
        <v>0</v>
      </c>
      <c r="V65" s="37">
        <f t="shared" si="14"/>
        <v>0</v>
      </c>
      <c r="W65" s="37">
        <f>SUM(W66+W67+W68+W69)</f>
        <v>0</v>
      </c>
      <c r="X65" s="37">
        <f>SUM(X66+X67+X68+X69)</f>
        <v>0</v>
      </c>
      <c r="Y65" s="37">
        <f>SUM(Y66+Y67+Y68+Y69)</f>
        <v>0</v>
      </c>
      <c r="Z65" s="37">
        <f>SUM(Z66+Z67+Z68+Z69)</f>
        <v>0</v>
      </c>
      <c r="AA65" s="37">
        <f t="shared" si="14"/>
        <v>0</v>
      </c>
      <c r="AB65" s="35">
        <f t="shared" si="14"/>
        <v>0</v>
      </c>
      <c r="AC65" s="36">
        <f t="shared" si="14"/>
        <v>0</v>
      </c>
    </row>
    <row r="66" spans="1:29" s="2" customFormat="1" ht="11.25" x14ac:dyDescent="0.2">
      <c r="A66" s="23">
        <v>3431</v>
      </c>
      <c r="B66" s="24" t="s">
        <v>235</v>
      </c>
      <c r="C66" s="22"/>
      <c r="D66" s="16"/>
      <c r="E66" s="16">
        <v>19230</v>
      </c>
      <c r="F66" s="16"/>
      <c r="G66" s="16"/>
      <c r="H66" s="16"/>
      <c r="I66" s="16"/>
      <c r="J66" s="19"/>
      <c r="K66" s="16"/>
      <c r="L66" s="16"/>
      <c r="M66" s="16"/>
      <c r="N66" s="16"/>
      <c r="O66" s="16"/>
      <c r="P66" s="15"/>
      <c r="Q66" s="16"/>
      <c r="R66" s="20"/>
      <c r="S66" s="22"/>
      <c r="T66" s="16"/>
      <c r="U66" s="16"/>
      <c r="V66" s="15"/>
      <c r="W66" s="15"/>
      <c r="X66" s="15"/>
      <c r="Y66" s="15"/>
      <c r="Z66" s="15"/>
      <c r="AA66" s="15"/>
      <c r="AB66" s="16"/>
      <c r="AC66" s="19"/>
    </row>
    <row r="67" spans="1:29" s="2" customFormat="1" ht="11.25" x14ac:dyDescent="0.2">
      <c r="A67" s="23">
        <v>3432</v>
      </c>
      <c r="B67" s="24" t="s">
        <v>236</v>
      </c>
      <c r="C67" s="22"/>
      <c r="D67" s="16"/>
      <c r="E67" s="16">
        <v>1209</v>
      </c>
      <c r="F67" s="16"/>
      <c r="G67" s="16"/>
      <c r="H67" s="16"/>
      <c r="I67" s="16"/>
      <c r="J67" s="19"/>
      <c r="K67" s="16"/>
      <c r="L67" s="16"/>
      <c r="M67" s="16"/>
      <c r="N67" s="16"/>
      <c r="O67" s="16"/>
      <c r="P67" s="15"/>
      <c r="Q67" s="16"/>
      <c r="R67" s="20"/>
      <c r="S67" s="22"/>
      <c r="T67" s="16"/>
      <c r="U67" s="16"/>
      <c r="V67" s="15"/>
      <c r="W67" s="15"/>
      <c r="X67" s="15"/>
      <c r="Y67" s="15"/>
      <c r="Z67" s="15"/>
      <c r="AA67" s="15"/>
      <c r="AB67" s="16"/>
      <c r="AC67" s="19"/>
    </row>
    <row r="68" spans="1:29" s="2" customFormat="1" ht="11.25" x14ac:dyDescent="0.2">
      <c r="A68" s="23">
        <v>3433</v>
      </c>
      <c r="B68" s="24" t="s">
        <v>237</v>
      </c>
      <c r="C68" s="22"/>
      <c r="D68" s="16"/>
      <c r="E68" s="16"/>
      <c r="F68" s="16"/>
      <c r="G68" s="16"/>
      <c r="H68" s="16"/>
      <c r="I68" s="16"/>
      <c r="J68" s="19"/>
      <c r="K68" s="16"/>
      <c r="L68" s="16"/>
      <c r="M68" s="16"/>
      <c r="N68" s="16"/>
      <c r="O68" s="16"/>
      <c r="P68" s="15"/>
      <c r="Q68" s="16"/>
      <c r="R68" s="20"/>
      <c r="S68" s="22"/>
      <c r="T68" s="16"/>
      <c r="U68" s="16"/>
      <c r="V68" s="15"/>
      <c r="W68" s="15"/>
      <c r="X68" s="15"/>
      <c r="Y68" s="15"/>
      <c r="Z68" s="15"/>
      <c r="AA68" s="15"/>
      <c r="AB68" s="16"/>
      <c r="AC68" s="19"/>
    </row>
    <row r="69" spans="1:29" s="2" customFormat="1" ht="11.25" x14ac:dyDescent="0.2">
      <c r="A69" s="23">
        <v>3434</v>
      </c>
      <c r="B69" s="24" t="s">
        <v>238</v>
      </c>
      <c r="C69" s="22"/>
      <c r="D69" s="16"/>
      <c r="E69" s="16"/>
      <c r="F69" s="16"/>
      <c r="G69" s="16"/>
      <c r="H69" s="16"/>
      <c r="I69" s="16"/>
      <c r="J69" s="19"/>
      <c r="K69" s="16"/>
      <c r="L69" s="16"/>
      <c r="M69" s="16"/>
      <c r="N69" s="16"/>
      <c r="O69" s="16"/>
      <c r="P69" s="15"/>
      <c r="Q69" s="16"/>
      <c r="R69" s="20"/>
      <c r="S69" s="22"/>
      <c r="T69" s="16"/>
      <c r="U69" s="16"/>
      <c r="V69" s="15"/>
      <c r="W69" s="15"/>
      <c r="X69" s="15"/>
      <c r="Y69" s="15"/>
      <c r="Z69" s="15"/>
      <c r="AA69" s="15"/>
      <c r="AB69" s="16"/>
      <c r="AC69" s="19"/>
    </row>
    <row r="70" spans="1:29" s="2" customFormat="1" ht="11.25" x14ac:dyDescent="0.2">
      <c r="A70" s="26">
        <v>35</v>
      </c>
      <c r="B70" s="27" t="s">
        <v>382</v>
      </c>
      <c r="C70" s="34">
        <f>C71+C74</f>
        <v>0</v>
      </c>
      <c r="D70" s="35">
        <f t="shared" ref="D70:AC70" si="15">D71+D74</f>
        <v>0</v>
      </c>
      <c r="E70" s="35">
        <f t="shared" si="15"/>
        <v>0</v>
      </c>
      <c r="F70" s="35">
        <f>F71+F74</f>
        <v>0</v>
      </c>
      <c r="G70" s="35">
        <f>G71+G74</f>
        <v>0</v>
      </c>
      <c r="H70" s="35">
        <f t="shared" si="15"/>
        <v>0</v>
      </c>
      <c r="I70" s="35">
        <f t="shared" si="15"/>
        <v>0</v>
      </c>
      <c r="J70" s="36">
        <f t="shared" si="15"/>
        <v>0</v>
      </c>
      <c r="K70" s="35">
        <f>K71+K74</f>
        <v>0</v>
      </c>
      <c r="L70" s="35">
        <f t="shared" si="15"/>
        <v>0</v>
      </c>
      <c r="M70" s="35">
        <f t="shared" si="15"/>
        <v>0</v>
      </c>
      <c r="N70" s="35">
        <f>N71+N74</f>
        <v>0</v>
      </c>
      <c r="O70" s="35">
        <f>O71+O74</f>
        <v>0</v>
      </c>
      <c r="P70" s="37">
        <f t="shared" si="15"/>
        <v>0</v>
      </c>
      <c r="Q70" s="35">
        <f t="shared" si="15"/>
        <v>0</v>
      </c>
      <c r="R70" s="38">
        <f t="shared" si="15"/>
        <v>0</v>
      </c>
      <c r="S70" s="34">
        <f t="shared" si="15"/>
        <v>0</v>
      </c>
      <c r="T70" s="35">
        <f t="shared" si="15"/>
        <v>0</v>
      </c>
      <c r="U70" s="35">
        <f>U71+U74</f>
        <v>0</v>
      </c>
      <c r="V70" s="37">
        <f t="shared" si="15"/>
        <v>0</v>
      </c>
      <c r="W70" s="37">
        <f>W71+W74</f>
        <v>0</v>
      </c>
      <c r="X70" s="37">
        <f>X71+X74</f>
        <v>0</v>
      </c>
      <c r="Y70" s="37">
        <f>Y71+Y74</f>
        <v>0</v>
      </c>
      <c r="Z70" s="37">
        <f>Z71+Z74</f>
        <v>0</v>
      </c>
      <c r="AA70" s="37">
        <f t="shared" si="15"/>
        <v>0</v>
      </c>
      <c r="AB70" s="35">
        <f t="shared" si="15"/>
        <v>0</v>
      </c>
      <c r="AC70" s="36">
        <f t="shared" si="15"/>
        <v>0</v>
      </c>
    </row>
    <row r="71" spans="1:29" s="2" customFormat="1" ht="22.5" customHeight="1" x14ac:dyDescent="0.2">
      <c r="A71" s="26">
        <v>351</v>
      </c>
      <c r="B71" s="27" t="s">
        <v>383</v>
      </c>
      <c r="C71" s="34">
        <f>SUM(C72+C73)</f>
        <v>0</v>
      </c>
      <c r="D71" s="35">
        <f t="shared" ref="D71:AC71" si="16">SUM(D72+D73)</f>
        <v>0</v>
      </c>
      <c r="E71" s="35">
        <f t="shared" si="16"/>
        <v>0</v>
      </c>
      <c r="F71" s="35">
        <f>SUM(F72+F73)</f>
        <v>0</v>
      </c>
      <c r="G71" s="35">
        <f>SUM(G72+G73)</f>
        <v>0</v>
      </c>
      <c r="H71" s="35">
        <f t="shared" si="16"/>
        <v>0</v>
      </c>
      <c r="I71" s="35">
        <f t="shared" si="16"/>
        <v>0</v>
      </c>
      <c r="J71" s="36">
        <f t="shared" si="16"/>
        <v>0</v>
      </c>
      <c r="K71" s="35">
        <f>SUM(K72+K73)</f>
        <v>0</v>
      </c>
      <c r="L71" s="35">
        <f t="shared" si="16"/>
        <v>0</v>
      </c>
      <c r="M71" s="35">
        <f t="shared" si="16"/>
        <v>0</v>
      </c>
      <c r="N71" s="35">
        <f>SUM(N72+N73)</f>
        <v>0</v>
      </c>
      <c r="O71" s="35">
        <f>SUM(O72+O73)</f>
        <v>0</v>
      </c>
      <c r="P71" s="37">
        <f t="shared" si="16"/>
        <v>0</v>
      </c>
      <c r="Q71" s="35">
        <f t="shared" si="16"/>
        <v>0</v>
      </c>
      <c r="R71" s="38">
        <f t="shared" si="16"/>
        <v>0</v>
      </c>
      <c r="S71" s="34">
        <f t="shared" si="16"/>
        <v>0</v>
      </c>
      <c r="T71" s="35">
        <f t="shared" si="16"/>
        <v>0</v>
      </c>
      <c r="U71" s="35">
        <f>SUM(U72+U73)</f>
        <v>0</v>
      </c>
      <c r="V71" s="37">
        <f t="shared" si="16"/>
        <v>0</v>
      </c>
      <c r="W71" s="37">
        <f>SUM(W72+W73)</f>
        <v>0</v>
      </c>
      <c r="X71" s="37">
        <f>SUM(X72+X73)</f>
        <v>0</v>
      </c>
      <c r="Y71" s="37">
        <f>SUM(Y72+Y73)</f>
        <v>0</v>
      </c>
      <c r="Z71" s="37">
        <f>SUM(Z72+Z73)</f>
        <v>0</v>
      </c>
      <c r="AA71" s="37">
        <f t="shared" si="16"/>
        <v>0</v>
      </c>
      <c r="AB71" s="35">
        <f t="shared" si="16"/>
        <v>0</v>
      </c>
      <c r="AC71" s="36">
        <f t="shared" si="16"/>
        <v>0</v>
      </c>
    </row>
    <row r="72" spans="1:29" s="2" customFormat="1" ht="22.5" customHeight="1" x14ac:dyDescent="0.2">
      <c r="A72" s="23">
        <v>3511</v>
      </c>
      <c r="B72" s="24" t="s">
        <v>239</v>
      </c>
      <c r="C72" s="22"/>
      <c r="D72" s="16"/>
      <c r="E72" s="16"/>
      <c r="F72" s="16"/>
      <c r="G72" s="16"/>
      <c r="H72" s="16"/>
      <c r="I72" s="16"/>
      <c r="J72" s="19"/>
      <c r="K72" s="16"/>
      <c r="L72" s="16"/>
      <c r="M72" s="16"/>
      <c r="N72" s="16"/>
      <c r="O72" s="16"/>
      <c r="P72" s="15"/>
      <c r="Q72" s="16"/>
      <c r="R72" s="20"/>
      <c r="S72" s="22"/>
      <c r="T72" s="16"/>
      <c r="U72" s="16"/>
      <c r="V72" s="15"/>
      <c r="W72" s="15"/>
      <c r="X72" s="15"/>
      <c r="Y72" s="15"/>
      <c r="Z72" s="15"/>
      <c r="AA72" s="15"/>
      <c r="AB72" s="16"/>
      <c r="AC72" s="19"/>
    </row>
    <row r="73" spans="1:29" s="2" customFormat="1" ht="11.25" x14ac:dyDescent="0.2">
      <c r="A73" s="23">
        <v>3512</v>
      </c>
      <c r="B73" s="24" t="s">
        <v>240</v>
      </c>
      <c r="C73" s="22"/>
      <c r="D73" s="16"/>
      <c r="E73" s="16"/>
      <c r="F73" s="16"/>
      <c r="G73" s="16"/>
      <c r="H73" s="16"/>
      <c r="I73" s="16"/>
      <c r="J73" s="19"/>
      <c r="K73" s="16"/>
      <c r="L73" s="16"/>
      <c r="M73" s="16"/>
      <c r="N73" s="16"/>
      <c r="O73" s="16"/>
      <c r="P73" s="15"/>
      <c r="Q73" s="16"/>
      <c r="R73" s="20"/>
      <c r="S73" s="22"/>
      <c r="T73" s="16"/>
      <c r="U73" s="16"/>
      <c r="V73" s="15"/>
      <c r="W73" s="15"/>
      <c r="X73" s="15"/>
      <c r="Y73" s="15"/>
      <c r="Z73" s="15"/>
      <c r="AA73" s="15"/>
      <c r="AB73" s="16"/>
      <c r="AC73" s="19"/>
    </row>
    <row r="74" spans="1:29" s="2" customFormat="1" ht="22.5" customHeight="1" x14ac:dyDescent="0.2">
      <c r="A74" s="26">
        <v>352</v>
      </c>
      <c r="B74" s="27" t="s">
        <v>384</v>
      </c>
      <c r="C74" s="34">
        <f>SUM(C75+C76+C77)</f>
        <v>0</v>
      </c>
      <c r="D74" s="35">
        <f t="shared" ref="D74:AC74" si="17">SUM(D75+D76+D77)</f>
        <v>0</v>
      </c>
      <c r="E74" s="35">
        <f t="shared" si="17"/>
        <v>0</v>
      </c>
      <c r="F74" s="35">
        <f>SUM(F75+F76+F77)</f>
        <v>0</v>
      </c>
      <c r="G74" s="35">
        <f>SUM(G75+G76+G77)</f>
        <v>0</v>
      </c>
      <c r="H74" s="35">
        <f t="shared" si="17"/>
        <v>0</v>
      </c>
      <c r="I74" s="35">
        <f t="shared" si="17"/>
        <v>0</v>
      </c>
      <c r="J74" s="36">
        <f t="shared" si="17"/>
        <v>0</v>
      </c>
      <c r="K74" s="35">
        <f>SUM(K75+K76+K77)</f>
        <v>0</v>
      </c>
      <c r="L74" s="35">
        <f t="shared" si="17"/>
        <v>0</v>
      </c>
      <c r="M74" s="35">
        <f t="shared" si="17"/>
        <v>0</v>
      </c>
      <c r="N74" s="35">
        <f>SUM(N75+N76+N77)</f>
        <v>0</v>
      </c>
      <c r="O74" s="35">
        <f>SUM(O75+O76+O77)</f>
        <v>0</v>
      </c>
      <c r="P74" s="37">
        <f t="shared" si="17"/>
        <v>0</v>
      </c>
      <c r="Q74" s="35">
        <f t="shared" si="17"/>
        <v>0</v>
      </c>
      <c r="R74" s="38">
        <f t="shared" si="17"/>
        <v>0</v>
      </c>
      <c r="S74" s="34">
        <f t="shared" si="17"/>
        <v>0</v>
      </c>
      <c r="T74" s="35">
        <f t="shared" si="17"/>
        <v>0</v>
      </c>
      <c r="U74" s="35">
        <f>SUM(U75+U76+U77)</f>
        <v>0</v>
      </c>
      <c r="V74" s="37">
        <f t="shared" si="17"/>
        <v>0</v>
      </c>
      <c r="W74" s="37">
        <f>SUM(W75+W76+W77)</f>
        <v>0</v>
      </c>
      <c r="X74" s="37">
        <f>SUM(X75+X76+X77)</f>
        <v>0</v>
      </c>
      <c r="Y74" s="37">
        <f>SUM(Y75+Y76+Y77)</f>
        <v>0</v>
      </c>
      <c r="Z74" s="37">
        <f>SUM(Z75+Z76+Z77)</f>
        <v>0</v>
      </c>
      <c r="AA74" s="37">
        <f t="shared" si="17"/>
        <v>0</v>
      </c>
      <c r="AB74" s="35">
        <f t="shared" si="17"/>
        <v>0</v>
      </c>
      <c r="AC74" s="36">
        <f t="shared" si="17"/>
        <v>0</v>
      </c>
    </row>
    <row r="75" spans="1:29" s="2" customFormat="1" ht="22.5" customHeight="1" x14ac:dyDescent="0.2">
      <c r="A75" s="23">
        <v>3521</v>
      </c>
      <c r="B75" s="24" t="s">
        <v>241</v>
      </c>
      <c r="C75" s="22"/>
      <c r="D75" s="16"/>
      <c r="E75" s="16"/>
      <c r="F75" s="16"/>
      <c r="G75" s="16"/>
      <c r="H75" s="16"/>
      <c r="I75" s="16"/>
      <c r="J75" s="19"/>
      <c r="K75" s="16"/>
      <c r="L75" s="16"/>
      <c r="M75" s="16"/>
      <c r="N75" s="16"/>
      <c r="O75" s="16"/>
      <c r="P75" s="15"/>
      <c r="Q75" s="16"/>
      <c r="R75" s="20"/>
      <c r="S75" s="22"/>
      <c r="T75" s="16"/>
      <c r="U75" s="16"/>
      <c r="V75" s="15"/>
      <c r="W75" s="15"/>
      <c r="X75" s="15"/>
      <c r="Y75" s="15"/>
      <c r="Z75" s="15"/>
      <c r="AA75" s="15"/>
      <c r="AB75" s="16"/>
      <c r="AC75" s="19"/>
    </row>
    <row r="76" spans="1:29" s="2" customFormat="1" ht="11.25" x14ac:dyDescent="0.2">
      <c r="A76" s="23">
        <v>3522</v>
      </c>
      <c r="B76" s="24" t="s">
        <v>242</v>
      </c>
      <c r="C76" s="22"/>
      <c r="D76" s="16"/>
      <c r="E76" s="16"/>
      <c r="F76" s="16"/>
      <c r="G76" s="16"/>
      <c r="H76" s="16"/>
      <c r="I76" s="16"/>
      <c r="J76" s="19"/>
      <c r="K76" s="16"/>
      <c r="L76" s="16"/>
      <c r="M76" s="16"/>
      <c r="N76" s="16"/>
      <c r="O76" s="16"/>
      <c r="P76" s="15"/>
      <c r="Q76" s="16"/>
      <c r="R76" s="20"/>
      <c r="S76" s="22"/>
      <c r="T76" s="16"/>
      <c r="U76" s="16"/>
      <c r="V76" s="15"/>
      <c r="W76" s="15"/>
      <c r="X76" s="15"/>
      <c r="Y76" s="15"/>
      <c r="Z76" s="15"/>
      <c r="AA76" s="15"/>
      <c r="AB76" s="16"/>
      <c r="AC76" s="19"/>
    </row>
    <row r="77" spans="1:29" s="2" customFormat="1" ht="11.25" x14ac:dyDescent="0.2">
      <c r="A77" s="23">
        <v>3523</v>
      </c>
      <c r="B77" s="24" t="s">
        <v>243</v>
      </c>
      <c r="C77" s="22"/>
      <c r="D77" s="16"/>
      <c r="E77" s="16"/>
      <c r="F77" s="16"/>
      <c r="G77" s="16"/>
      <c r="H77" s="16"/>
      <c r="I77" s="16"/>
      <c r="J77" s="19"/>
      <c r="K77" s="16"/>
      <c r="L77" s="16"/>
      <c r="M77" s="16"/>
      <c r="N77" s="16"/>
      <c r="O77" s="16"/>
      <c r="P77" s="15"/>
      <c r="Q77" s="16"/>
      <c r="R77" s="20"/>
      <c r="S77" s="22"/>
      <c r="T77" s="16"/>
      <c r="U77" s="16"/>
      <c r="V77" s="15"/>
      <c r="W77" s="15"/>
      <c r="X77" s="15"/>
      <c r="Y77" s="15"/>
      <c r="Z77" s="15"/>
      <c r="AA77" s="15"/>
      <c r="AB77" s="16"/>
      <c r="AC77" s="19"/>
    </row>
    <row r="78" spans="1:29" s="2" customFormat="1" ht="11.25" x14ac:dyDescent="0.2">
      <c r="A78" s="26">
        <v>36</v>
      </c>
      <c r="B78" s="27" t="s">
        <v>385</v>
      </c>
      <c r="C78" s="34">
        <f>C79+C82+C85+C88+C91+C93</f>
        <v>0</v>
      </c>
      <c r="D78" s="35">
        <f t="shared" ref="D78:AC78" si="18">D79+D82+D85+D88+D91+D93</f>
        <v>0</v>
      </c>
      <c r="E78" s="35">
        <f t="shared" si="18"/>
        <v>0</v>
      </c>
      <c r="F78" s="35">
        <f>F79+F82+F85+F88+F91+F93</f>
        <v>0</v>
      </c>
      <c r="G78" s="35">
        <f>G79+G82+G85+G88+G91+G93</f>
        <v>0</v>
      </c>
      <c r="H78" s="35">
        <f t="shared" si="18"/>
        <v>0</v>
      </c>
      <c r="I78" s="35">
        <f t="shared" si="18"/>
        <v>0</v>
      </c>
      <c r="J78" s="36">
        <f t="shared" si="18"/>
        <v>0</v>
      </c>
      <c r="K78" s="35">
        <f>K79+K82+K85+K88+K91+K93</f>
        <v>0</v>
      </c>
      <c r="L78" s="35">
        <f t="shared" si="18"/>
        <v>0</v>
      </c>
      <c r="M78" s="35">
        <f t="shared" si="18"/>
        <v>0</v>
      </c>
      <c r="N78" s="35">
        <f>N79+N82+N85+N88+N91+N93</f>
        <v>0</v>
      </c>
      <c r="O78" s="35">
        <f>O79+O82+O85+O88+O91+O93</f>
        <v>0</v>
      </c>
      <c r="P78" s="37">
        <f t="shared" si="18"/>
        <v>0</v>
      </c>
      <c r="Q78" s="35">
        <f t="shared" si="18"/>
        <v>0</v>
      </c>
      <c r="R78" s="38">
        <f t="shared" si="18"/>
        <v>0</v>
      </c>
      <c r="S78" s="34">
        <f t="shared" si="18"/>
        <v>0</v>
      </c>
      <c r="T78" s="35">
        <f t="shared" si="18"/>
        <v>0</v>
      </c>
      <c r="U78" s="35">
        <f>U79+U82+U85+U88+U91+U93</f>
        <v>0</v>
      </c>
      <c r="V78" s="37">
        <f t="shared" si="18"/>
        <v>0</v>
      </c>
      <c r="W78" s="37">
        <f>W79+W82+W85+W88+W91+W93</f>
        <v>0</v>
      </c>
      <c r="X78" s="37">
        <f>X79+X82+X85+X88+X91+X93</f>
        <v>0</v>
      </c>
      <c r="Y78" s="37">
        <f>Y79+Y82+Y85+Y88+Y91+Y93</f>
        <v>0</v>
      </c>
      <c r="Z78" s="37">
        <f>Z79+Z82+Z85+Z88+Z91+Z93</f>
        <v>0</v>
      </c>
      <c r="AA78" s="37">
        <f t="shared" si="18"/>
        <v>0</v>
      </c>
      <c r="AB78" s="35">
        <f t="shared" si="18"/>
        <v>0</v>
      </c>
      <c r="AC78" s="36">
        <f t="shared" si="18"/>
        <v>0</v>
      </c>
    </row>
    <row r="79" spans="1:29" s="2" customFormat="1" ht="11.25" x14ac:dyDescent="0.2">
      <c r="A79" s="26">
        <v>361</v>
      </c>
      <c r="B79" s="27" t="s">
        <v>386</v>
      </c>
      <c r="C79" s="34">
        <f>SUM(C80+C81)</f>
        <v>0</v>
      </c>
      <c r="D79" s="35">
        <f t="shared" ref="D79:AC79" si="19">SUM(D80+D81)</f>
        <v>0</v>
      </c>
      <c r="E79" s="35">
        <f t="shared" si="19"/>
        <v>0</v>
      </c>
      <c r="F79" s="35">
        <f>SUM(F80+F81)</f>
        <v>0</v>
      </c>
      <c r="G79" s="35">
        <f>SUM(G80+G81)</f>
        <v>0</v>
      </c>
      <c r="H79" s="35">
        <f t="shared" si="19"/>
        <v>0</v>
      </c>
      <c r="I79" s="35">
        <f t="shared" si="19"/>
        <v>0</v>
      </c>
      <c r="J79" s="36">
        <f t="shared" si="19"/>
        <v>0</v>
      </c>
      <c r="K79" s="35">
        <f>SUM(K80+K81)</f>
        <v>0</v>
      </c>
      <c r="L79" s="35">
        <f t="shared" si="19"/>
        <v>0</v>
      </c>
      <c r="M79" s="35">
        <f t="shared" si="19"/>
        <v>0</v>
      </c>
      <c r="N79" s="35">
        <f>SUM(N80+N81)</f>
        <v>0</v>
      </c>
      <c r="O79" s="35">
        <f>SUM(O80+O81)</f>
        <v>0</v>
      </c>
      <c r="P79" s="37">
        <f t="shared" si="19"/>
        <v>0</v>
      </c>
      <c r="Q79" s="35">
        <f t="shared" si="19"/>
        <v>0</v>
      </c>
      <c r="R79" s="38">
        <f t="shared" si="19"/>
        <v>0</v>
      </c>
      <c r="S79" s="34">
        <f t="shared" si="19"/>
        <v>0</v>
      </c>
      <c r="T79" s="35">
        <f t="shared" si="19"/>
        <v>0</v>
      </c>
      <c r="U79" s="35">
        <f>SUM(U80+U81)</f>
        <v>0</v>
      </c>
      <c r="V79" s="37">
        <f t="shared" si="19"/>
        <v>0</v>
      </c>
      <c r="W79" s="37">
        <f>SUM(W80+W81)</f>
        <v>0</v>
      </c>
      <c r="X79" s="37">
        <f>SUM(X80+X81)</f>
        <v>0</v>
      </c>
      <c r="Y79" s="37">
        <f>SUM(Y80+Y81)</f>
        <v>0</v>
      </c>
      <c r="Z79" s="37">
        <f>SUM(Z80+Z81)</f>
        <v>0</v>
      </c>
      <c r="AA79" s="37">
        <f t="shared" si="19"/>
        <v>0</v>
      </c>
      <c r="AB79" s="35">
        <f t="shared" si="19"/>
        <v>0</v>
      </c>
      <c r="AC79" s="36">
        <f t="shared" si="19"/>
        <v>0</v>
      </c>
    </row>
    <row r="80" spans="1:29" s="2" customFormat="1" ht="11.25" x14ac:dyDescent="0.2">
      <c r="A80" s="23">
        <v>3611</v>
      </c>
      <c r="B80" s="24" t="s">
        <v>244</v>
      </c>
      <c r="C80" s="22"/>
      <c r="D80" s="16"/>
      <c r="E80" s="16"/>
      <c r="F80" s="16"/>
      <c r="G80" s="16"/>
      <c r="H80" s="16"/>
      <c r="I80" s="16"/>
      <c r="J80" s="19"/>
      <c r="K80" s="16"/>
      <c r="L80" s="16"/>
      <c r="M80" s="16"/>
      <c r="N80" s="16"/>
      <c r="O80" s="16"/>
      <c r="P80" s="15"/>
      <c r="Q80" s="16"/>
      <c r="R80" s="20"/>
      <c r="S80" s="22"/>
      <c r="T80" s="16"/>
      <c r="U80" s="16"/>
      <c r="V80" s="15"/>
      <c r="W80" s="15"/>
      <c r="X80" s="15"/>
      <c r="Y80" s="15"/>
      <c r="Z80" s="15"/>
      <c r="AA80" s="15"/>
      <c r="AB80" s="16"/>
      <c r="AC80" s="19"/>
    </row>
    <row r="81" spans="1:29" s="2" customFormat="1" ht="11.25" x14ac:dyDescent="0.2">
      <c r="A81" s="23">
        <v>3612</v>
      </c>
      <c r="B81" s="24" t="s">
        <v>245</v>
      </c>
      <c r="C81" s="22"/>
      <c r="D81" s="16"/>
      <c r="E81" s="16"/>
      <c r="F81" s="16"/>
      <c r="G81" s="16"/>
      <c r="H81" s="16"/>
      <c r="I81" s="16"/>
      <c r="J81" s="19"/>
      <c r="K81" s="16"/>
      <c r="L81" s="16"/>
      <c r="M81" s="16"/>
      <c r="N81" s="16"/>
      <c r="O81" s="16"/>
      <c r="P81" s="15"/>
      <c r="Q81" s="16"/>
      <c r="R81" s="20"/>
      <c r="S81" s="22"/>
      <c r="T81" s="16"/>
      <c r="U81" s="16"/>
      <c r="V81" s="15"/>
      <c r="W81" s="15"/>
      <c r="X81" s="15"/>
      <c r="Y81" s="15"/>
      <c r="Z81" s="15"/>
      <c r="AA81" s="15"/>
      <c r="AB81" s="16"/>
      <c r="AC81" s="19"/>
    </row>
    <row r="82" spans="1:29" s="2" customFormat="1" ht="11.25" x14ac:dyDescent="0.2">
      <c r="A82" s="26">
        <v>362</v>
      </c>
      <c r="B82" s="27" t="s">
        <v>387</v>
      </c>
      <c r="C82" s="34">
        <f>SUM(C83+C84)</f>
        <v>0</v>
      </c>
      <c r="D82" s="35">
        <f t="shared" ref="D82:AC82" si="20">SUM(D83+D84)</f>
        <v>0</v>
      </c>
      <c r="E82" s="35">
        <f t="shared" si="20"/>
        <v>0</v>
      </c>
      <c r="F82" s="35">
        <f>SUM(F83+F84)</f>
        <v>0</v>
      </c>
      <c r="G82" s="35">
        <f>SUM(G83+G84)</f>
        <v>0</v>
      </c>
      <c r="H82" s="35">
        <f t="shared" si="20"/>
        <v>0</v>
      </c>
      <c r="I82" s="35">
        <f t="shared" si="20"/>
        <v>0</v>
      </c>
      <c r="J82" s="36">
        <f t="shared" si="20"/>
        <v>0</v>
      </c>
      <c r="K82" s="35">
        <f>SUM(K83+K84)</f>
        <v>0</v>
      </c>
      <c r="L82" s="35">
        <f t="shared" si="20"/>
        <v>0</v>
      </c>
      <c r="M82" s="35">
        <f t="shared" si="20"/>
        <v>0</v>
      </c>
      <c r="N82" s="35">
        <f>SUM(N83+N84)</f>
        <v>0</v>
      </c>
      <c r="O82" s="35">
        <f>SUM(O83+O84)</f>
        <v>0</v>
      </c>
      <c r="P82" s="37">
        <f t="shared" si="20"/>
        <v>0</v>
      </c>
      <c r="Q82" s="35">
        <f t="shared" si="20"/>
        <v>0</v>
      </c>
      <c r="R82" s="38">
        <f t="shared" si="20"/>
        <v>0</v>
      </c>
      <c r="S82" s="34">
        <f t="shared" si="20"/>
        <v>0</v>
      </c>
      <c r="T82" s="35">
        <f t="shared" si="20"/>
        <v>0</v>
      </c>
      <c r="U82" s="35">
        <f>SUM(U83+U84)</f>
        <v>0</v>
      </c>
      <c r="V82" s="37">
        <f t="shared" si="20"/>
        <v>0</v>
      </c>
      <c r="W82" s="37">
        <f>SUM(W83+W84)</f>
        <v>0</v>
      </c>
      <c r="X82" s="37">
        <f>SUM(X83+X84)</f>
        <v>0</v>
      </c>
      <c r="Y82" s="37">
        <f>SUM(Y83+Y84)</f>
        <v>0</v>
      </c>
      <c r="Z82" s="37">
        <f>SUM(Z83+Z84)</f>
        <v>0</v>
      </c>
      <c r="AA82" s="37">
        <f t="shared" si="20"/>
        <v>0</v>
      </c>
      <c r="AB82" s="35">
        <f t="shared" si="20"/>
        <v>0</v>
      </c>
      <c r="AC82" s="36">
        <f t="shared" si="20"/>
        <v>0</v>
      </c>
    </row>
    <row r="83" spans="1:29" s="2" customFormat="1" ht="22.5" customHeight="1" x14ac:dyDescent="0.2">
      <c r="A83" s="23">
        <v>3621</v>
      </c>
      <c r="B83" s="24" t="s">
        <v>246</v>
      </c>
      <c r="C83" s="22"/>
      <c r="D83" s="16"/>
      <c r="E83" s="16"/>
      <c r="F83" s="16"/>
      <c r="G83" s="16"/>
      <c r="H83" s="16"/>
      <c r="I83" s="16"/>
      <c r="J83" s="19"/>
      <c r="K83" s="16"/>
      <c r="L83" s="16"/>
      <c r="M83" s="16"/>
      <c r="N83" s="16"/>
      <c r="O83" s="16"/>
      <c r="P83" s="15"/>
      <c r="Q83" s="16"/>
      <c r="R83" s="20"/>
      <c r="S83" s="22"/>
      <c r="T83" s="16"/>
      <c r="U83" s="16"/>
      <c r="V83" s="15"/>
      <c r="W83" s="15"/>
      <c r="X83" s="15"/>
      <c r="Y83" s="15"/>
      <c r="Z83" s="15"/>
      <c r="AA83" s="15"/>
      <c r="AB83" s="16"/>
      <c r="AC83" s="19"/>
    </row>
    <row r="84" spans="1:29" s="2" customFormat="1" ht="22.5" customHeight="1" x14ac:dyDescent="0.2">
      <c r="A84" s="23">
        <v>3622</v>
      </c>
      <c r="B84" s="24" t="s">
        <v>247</v>
      </c>
      <c r="C84" s="22"/>
      <c r="D84" s="16"/>
      <c r="E84" s="16"/>
      <c r="F84" s="16"/>
      <c r="G84" s="16"/>
      <c r="H84" s="16"/>
      <c r="I84" s="16"/>
      <c r="J84" s="19"/>
      <c r="K84" s="16"/>
      <c r="L84" s="16"/>
      <c r="M84" s="16"/>
      <c r="N84" s="16"/>
      <c r="O84" s="16"/>
      <c r="P84" s="15"/>
      <c r="Q84" s="16"/>
      <c r="R84" s="20"/>
      <c r="S84" s="22"/>
      <c r="T84" s="16"/>
      <c r="U84" s="16"/>
      <c r="V84" s="15"/>
      <c r="W84" s="15"/>
      <c r="X84" s="15"/>
      <c r="Y84" s="15"/>
      <c r="Z84" s="15"/>
      <c r="AA84" s="15"/>
      <c r="AB84" s="16"/>
      <c r="AC84" s="19"/>
    </row>
    <row r="85" spans="1:29" s="2" customFormat="1" ht="11.25" x14ac:dyDescent="0.2">
      <c r="A85" s="26">
        <v>363</v>
      </c>
      <c r="B85" s="27" t="s">
        <v>388</v>
      </c>
      <c r="C85" s="34">
        <f>SUM(C86+C87)</f>
        <v>0</v>
      </c>
      <c r="D85" s="35">
        <f t="shared" ref="D85:AC85" si="21">SUM(D86+D87)</f>
        <v>0</v>
      </c>
      <c r="E85" s="35">
        <f t="shared" si="21"/>
        <v>0</v>
      </c>
      <c r="F85" s="35">
        <f>SUM(F86+F87)</f>
        <v>0</v>
      </c>
      <c r="G85" s="35">
        <f>SUM(G86+G87)</f>
        <v>0</v>
      </c>
      <c r="H85" s="35">
        <f t="shared" si="21"/>
        <v>0</v>
      </c>
      <c r="I85" s="35">
        <f t="shared" si="21"/>
        <v>0</v>
      </c>
      <c r="J85" s="36">
        <f t="shared" si="21"/>
        <v>0</v>
      </c>
      <c r="K85" s="35">
        <f>SUM(K86+K87)</f>
        <v>0</v>
      </c>
      <c r="L85" s="35">
        <f t="shared" si="21"/>
        <v>0</v>
      </c>
      <c r="M85" s="35">
        <f t="shared" si="21"/>
        <v>0</v>
      </c>
      <c r="N85" s="35">
        <f>SUM(N86+N87)</f>
        <v>0</v>
      </c>
      <c r="O85" s="35">
        <f>SUM(O86+O87)</f>
        <v>0</v>
      </c>
      <c r="P85" s="37">
        <f t="shared" si="21"/>
        <v>0</v>
      </c>
      <c r="Q85" s="35">
        <f t="shared" si="21"/>
        <v>0</v>
      </c>
      <c r="R85" s="38">
        <f t="shared" si="21"/>
        <v>0</v>
      </c>
      <c r="S85" s="34">
        <f t="shared" si="21"/>
        <v>0</v>
      </c>
      <c r="T85" s="35">
        <f t="shared" si="21"/>
        <v>0</v>
      </c>
      <c r="U85" s="35">
        <f>SUM(U86+U87)</f>
        <v>0</v>
      </c>
      <c r="V85" s="37">
        <f t="shared" si="21"/>
        <v>0</v>
      </c>
      <c r="W85" s="37">
        <f>SUM(W86+W87)</f>
        <v>0</v>
      </c>
      <c r="X85" s="37">
        <f>SUM(X86+X87)</f>
        <v>0</v>
      </c>
      <c r="Y85" s="37">
        <f>SUM(Y86+Y87)</f>
        <v>0</v>
      </c>
      <c r="Z85" s="37">
        <f>SUM(Z86+Z87)</f>
        <v>0</v>
      </c>
      <c r="AA85" s="37">
        <f t="shared" si="21"/>
        <v>0</v>
      </c>
      <c r="AB85" s="35">
        <f t="shared" si="21"/>
        <v>0</v>
      </c>
      <c r="AC85" s="36">
        <f t="shared" si="21"/>
        <v>0</v>
      </c>
    </row>
    <row r="86" spans="1:29" s="2" customFormat="1" ht="11.25" x14ac:dyDescent="0.2">
      <c r="A86" s="23">
        <v>3631</v>
      </c>
      <c r="B86" s="24" t="s">
        <v>248</v>
      </c>
      <c r="C86" s="22"/>
      <c r="D86" s="16"/>
      <c r="E86" s="16"/>
      <c r="F86" s="16"/>
      <c r="G86" s="16"/>
      <c r="H86" s="16"/>
      <c r="I86" s="16"/>
      <c r="J86" s="19"/>
      <c r="K86" s="16"/>
      <c r="L86" s="16"/>
      <c r="M86" s="16"/>
      <c r="N86" s="16"/>
      <c r="O86" s="16"/>
      <c r="P86" s="15"/>
      <c r="Q86" s="16"/>
      <c r="R86" s="20"/>
      <c r="S86" s="22"/>
      <c r="T86" s="16"/>
      <c r="U86" s="16"/>
      <c r="V86" s="15"/>
      <c r="W86" s="15"/>
      <c r="X86" s="15"/>
      <c r="Y86" s="15"/>
      <c r="Z86" s="15"/>
      <c r="AA86" s="15"/>
      <c r="AB86" s="16"/>
      <c r="AC86" s="19"/>
    </row>
    <row r="87" spans="1:29" s="2" customFormat="1" ht="11.25" x14ac:dyDescent="0.2">
      <c r="A87" s="23">
        <v>3632</v>
      </c>
      <c r="B87" s="24" t="s">
        <v>249</v>
      </c>
      <c r="C87" s="22"/>
      <c r="D87" s="16"/>
      <c r="E87" s="16"/>
      <c r="F87" s="16"/>
      <c r="G87" s="16"/>
      <c r="H87" s="16"/>
      <c r="I87" s="16"/>
      <c r="J87" s="19"/>
      <c r="K87" s="16"/>
      <c r="L87" s="16"/>
      <c r="M87" s="16"/>
      <c r="N87" s="16"/>
      <c r="O87" s="16"/>
      <c r="P87" s="15"/>
      <c r="Q87" s="16"/>
      <c r="R87" s="20"/>
      <c r="S87" s="22"/>
      <c r="T87" s="16"/>
      <c r="U87" s="16"/>
      <c r="V87" s="15"/>
      <c r="W87" s="15"/>
      <c r="X87" s="15"/>
      <c r="Y87" s="15"/>
      <c r="Z87" s="15"/>
      <c r="AA87" s="15"/>
      <c r="AB87" s="16"/>
      <c r="AC87" s="19"/>
    </row>
    <row r="88" spans="1:29" s="2" customFormat="1" ht="22.5" customHeight="1" x14ac:dyDescent="0.2">
      <c r="A88" s="26" t="s">
        <v>250</v>
      </c>
      <c r="B88" s="27" t="s">
        <v>389</v>
      </c>
      <c r="C88" s="34">
        <f>SUM(C89+C90)</f>
        <v>0</v>
      </c>
      <c r="D88" s="35">
        <f t="shared" ref="D88:AC88" si="22">SUM(D89+D90)</f>
        <v>0</v>
      </c>
      <c r="E88" s="35">
        <f t="shared" si="22"/>
        <v>0</v>
      </c>
      <c r="F88" s="35">
        <f>SUM(F89+F90)</f>
        <v>0</v>
      </c>
      <c r="G88" s="35">
        <f>SUM(G89+G90)</f>
        <v>0</v>
      </c>
      <c r="H88" s="35">
        <f t="shared" si="22"/>
        <v>0</v>
      </c>
      <c r="I88" s="35">
        <f t="shared" si="22"/>
        <v>0</v>
      </c>
      <c r="J88" s="36">
        <f t="shared" si="22"/>
        <v>0</v>
      </c>
      <c r="K88" s="35">
        <f>SUM(K89+K90)</f>
        <v>0</v>
      </c>
      <c r="L88" s="35">
        <f t="shared" si="22"/>
        <v>0</v>
      </c>
      <c r="M88" s="35">
        <f t="shared" si="22"/>
        <v>0</v>
      </c>
      <c r="N88" s="35">
        <f>SUM(N89+N90)</f>
        <v>0</v>
      </c>
      <c r="O88" s="35">
        <f>SUM(O89+O90)</f>
        <v>0</v>
      </c>
      <c r="P88" s="37">
        <f t="shared" si="22"/>
        <v>0</v>
      </c>
      <c r="Q88" s="35">
        <f t="shared" si="22"/>
        <v>0</v>
      </c>
      <c r="R88" s="38">
        <f t="shared" si="22"/>
        <v>0</v>
      </c>
      <c r="S88" s="34">
        <f t="shared" si="22"/>
        <v>0</v>
      </c>
      <c r="T88" s="35">
        <f t="shared" si="22"/>
        <v>0</v>
      </c>
      <c r="U88" s="35">
        <f>SUM(U89+U90)</f>
        <v>0</v>
      </c>
      <c r="V88" s="37">
        <f t="shared" si="22"/>
        <v>0</v>
      </c>
      <c r="W88" s="37">
        <f>SUM(W89+W90)</f>
        <v>0</v>
      </c>
      <c r="X88" s="37">
        <f>SUM(X89+X90)</f>
        <v>0</v>
      </c>
      <c r="Y88" s="37">
        <f>SUM(Y89+Y90)</f>
        <v>0</v>
      </c>
      <c r="Z88" s="37">
        <f>SUM(Z89+Z90)</f>
        <v>0</v>
      </c>
      <c r="AA88" s="37">
        <f t="shared" si="22"/>
        <v>0</v>
      </c>
      <c r="AB88" s="35">
        <f t="shared" si="22"/>
        <v>0</v>
      </c>
      <c r="AC88" s="36">
        <f t="shared" si="22"/>
        <v>0</v>
      </c>
    </row>
    <row r="89" spans="1:29" s="2" customFormat="1" ht="11.25" x14ac:dyDescent="0.2">
      <c r="A89" s="23" t="s">
        <v>251</v>
      </c>
      <c r="B89" s="24" t="s">
        <v>252</v>
      </c>
      <c r="C89" s="22"/>
      <c r="D89" s="16"/>
      <c r="E89" s="16"/>
      <c r="F89" s="16"/>
      <c r="G89" s="16"/>
      <c r="H89" s="16"/>
      <c r="I89" s="16"/>
      <c r="J89" s="19"/>
      <c r="K89" s="16"/>
      <c r="L89" s="16"/>
      <c r="M89" s="16"/>
      <c r="N89" s="16"/>
      <c r="O89" s="16"/>
      <c r="P89" s="15"/>
      <c r="Q89" s="16"/>
      <c r="R89" s="20"/>
      <c r="S89" s="22"/>
      <c r="T89" s="16"/>
      <c r="U89" s="16"/>
      <c r="V89" s="15"/>
      <c r="W89" s="15"/>
      <c r="X89" s="15"/>
      <c r="Y89" s="15"/>
      <c r="Z89" s="15"/>
      <c r="AA89" s="15"/>
      <c r="AB89" s="16"/>
      <c r="AC89" s="19"/>
    </row>
    <row r="90" spans="1:29" s="2" customFormat="1" ht="11.25" x14ac:dyDescent="0.2">
      <c r="A90" s="23" t="s">
        <v>253</v>
      </c>
      <c r="B90" s="24" t="s">
        <v>254</v>
      </c>
      <c r="C90" s="22"/>
      <c r="D90" s="16"/>
      <c r="E90" s="16"/>
      <c r="F90" s="16"/>
      <c r="G90" s="16"/>
      <c r="H90" s="16"/>
      <c r="I90" s="16"/>
      <c r="J90" s="19"/>
      <c r="K90" s="16"/>
      <c r="L90" s="16"/>
      <c r="M90" s="16"/>
      <c r="N90" s="16"/>
      <c r="O90" s="16"/>
      <c r="P90" s="15"/>
      <c r="Q90" s="16"/>
      <c r="R90" s="20"/>
      <c r="S90" s="22"/>
      <c r="T90" s="16"/>
      <c r="U90" s="16"/>
      <c r="V90" s="15"/>
      <c r="W90" s="15"/>
      <c r="X90" s="15"/>
      <c r="Y90" s="15"/>
      <c r="Z90" s="15"/>
      <c r="AA90" s="15"/>
      <c r="AB90" s="16"/>
      <c r="AC90" s="19"/>
    </row>
    <row r="91" spans="1:29" s="2" customFormat="1" ht="22.5" customHeight="1" x14ac:dyDescent="0.2">
      <c r="A91" s="26" t="s">
        <v>255</v>
      </c>
      <c r="B91" s="27" t="s">
        <v>390</v>
      </c>
      <c r="C91" s="34">
        <f t="shared" ref="C91:AC91" si="23">C92</f>
        <v>0</v>
      </c>
      <c r="D91" s="35">
        <f t="shared" si="23"/>
        <v>0</v>
      </c>
      <c r="E91" s="35">
        <f t="shared" si="23"/>
        <v>0</v>
      </c>
      <c r="F91" s="35">
        <f t="shared" si="23"/>
        <v>0</v>
      </c>
      <c r="G91" s="35">
        <f t="shared" si="23"/>
        <v>0</v>
      </c>
      <c r="H91" s="35">
        <f t="shared" si="23"/>
        <v>0</v>
      </c>
      <c r="I91" s="35">
        <f t="shared" si="23"/>
        <v>0</v>
      </c>
      <c r="J91" s="36">
        <f t="shared" si="23"/>
        <v>0</v>
      </c>
      <c r="K91" s="35">
        <f t="shared" si="23"/>
        <v>0</v>
      </c>
      <c r="L91" s="35">
        <f t="shared" si="23"/>
        <v>0</v>
      </c>
      <c r="M91" s="35">
        <f t="shared" si="23"/>
        <v>0</v>
      </c>
      <c r="N91" s="35">
        <f t="shared" si="23"/>
        <v>0</v>
      </c>
      <c r="O91" s="35">
        <f t="shared" si="23"/>
        <v>0</v>
      </c>
      <c r="P91" s="37">
        <f t="shared" si="23"/>
        <v>0</v>
      </c>
      <c r="Q91" s="35">
        <f t="shared" si="23"/>
        <v>0</v>
      </c>
      <c r="R91" s="38">
        <f t="shared" si="23"/>
        <v>0</v>
      </c>
      <c r="S91" s="34">
        <f t="shared" si="23"/>
        <v>0</v>
      </c>
      <c r="T91" s="35">
        <f t="shared" si="23"/>
        <v>0</v>
      </c>
      <c r="U91" s="35">
        <f t="shared" si="23"/>
        <v>0</v>
      </c>
      <c r="V91" s="37">
        <f t="shared" si="23"/>
        <v>0</v>
      </c>
      <c r="W91" s="37">
        <f t="shared" si="23"/>
        <v>0</v>
      </c>
      <c r="X91" s="37">
        <f t="shared" si="23"/>
        <v>0</v>
      </c>
      <c r="Y91" s="37">
        <f t="shared" si="23"/>
        <v>0</v>
      </c>
      <c r="Z91" s="37">
        <f t="shared" si="23"/>
        <v>0</v>
      </c>
      <c r="AA91" s="37">
        <f t="shared" si="23"/>
        <v>0</v>
      </c>
      <c r="AB91" s="35">
        <f t="shared" si="23"/>
        <v>0</v>
      </c>
      <c r="AC91" s="36">
        <f t="shared" si="23"/>
        <v>0</v>
      </c>
    </row>
    <row r="92" spans="1:29" s="2" customFormat="1" ht="22.5" customHeight="1" x14ac:dyDescent="0.2">
      <c r="A92" s="23" t="s">
        <v>256</v>
      </c>
      <c r="B92" s="24" t="s">
        <v>257</v>
      </c>
      <c r="C92" s="22"/>
      <c r="D92" s="16"/>
      <c r="E92" s="16"/>
      <c r="F92" s="16"/>
      <c r="G92" s="16"/>
      <c r="H92" s="16"/>
      <c r="I92" s="16"/>
      <c r="J92" s="19"/>
      <c r="K92" s="16"/>
      <c r="L92" s="16"/>
      <c r="M92" s="16"/>
      <c r="N92" s="16"/>
      <c r="O92" s="16"/>
      <c r="P92" s="15"/>
      <c r="Q92" s="16"/>
      <c r="R92" s="20"/>
      <c r="S92" s="22"/>
      <c r="T92" s="16"/>
      <c r="U92" s="16"/>
      <c r="V92" s="15"/>
      <c r="W92" s="15"/>
      <c r="X92" s="15"/>
      <c r="Y92" s="15"/>
      <c r="Z92" s="15"/>
      <c r="AA92" s="15"/>
      <c r="AB92" s="16"/>
      <c r="AC92" s="19"/>
    </row>
    <row r="93" spans="1:29" s="2" customFormat="1" ht="11.25" x14ac:dyDescent="0.2">
      <c r="A93" s="26" t="s">
        <v>258</v>
      </c>
      <c r="B93" s="27" t="s">
        <v>391</v>
      </c>
      <c r="C93" s="34">
        <f>SUM(C94+C95)</f>
        <v>0</v>
      </c>
      <c r="D93" s="35">
        <f t="shared" ref="D93:AC93" si="24">SUM(D94+D95)</f>
        <v>0</v>
      </c>
      <c r="E93" s="35">
        <f t="shared" si="24"/>
        <v>0</v>
      </c>
      <c r="F93" s="35">
        <f>SUM(F94+F95)</f>
        <v>0</v>
      </c>
      <c r="G93" s="35">
        <f>SUM(G94+G95)</f>
        <v>0</v>
      </c>
      <c r="H93" s="35">
        <f t="shared" si="24"/>
        <v>0</v>
      </c>
      <c r="I93" s="35">
        <f t="shared" si="24"/>
        <v>0</v>
      </c>
      <c r="J93" s="36">
        <f t="shared" si="24"/>
        <v>0</v>
      </c>
      <c r="K93" s="35">
        <f>SUM(K94+K95)</f>
        <v>0</v>
      </c>
      <c r="L93" s="35">
        <f t="shared" si="24"/>
        <v>0</v>
      </c>
      <c r="M93" s="35">
        <f t="shared" si="24"/>
        <v>0</v>
      </c>
      <c r="N93" s="35">
        <f>SUM(N94+N95)</f>
        <v>0</v>
      </c>
      <c r="O93" s="35">
        <f>SUM(O94+O95)</f>
        <v>0</v>
      </c>
      <c r="P93" s="37">
        <f t="shared" si="24"/>
        <v>0</v>
      </c>
      <c r="Q93" s="35">
        <f t="shared" si="24"/>
        <v>0</v>
      </c>
      <c r="R93" s="38">
        <f t="shared" si="24"/>
        <v>0</v>
      </c>
      <c r="S93" s="34">
        <f t="shared" si="24"/>
        <v>0</v>
      </c>
      <c r="T93" s="35">
        <f t="shared" si="24"/>
        <v>0</v>
      </c>
      <c r="U93" s="35">
        <f>SUM(U94+U95)</f>
        <v>0</v>
      </c>
      <c r="V93" s="37">
        <f t="shared" si="24"/>
        <v>0</v>
      </c>
      <c r="W93" s="37">
        <f>SUM(W94+W95)</f>
        <v>0</v>
      </c>
      <c r="X93" s="37">
        <f>SUM(X94+X95)</f>
        <v>0</v>
      </c>
      <c r="Y93" s="37">
        <f>SUM(Y94+Y95)</f>
        <v>0</v>
      </c>
      <c r="Z93" s="37">
        <f>SUM(Z94+Z95)</f>
        <v>0</v>
      </c>
      <c r="AA93" s="37">
        <f t="shared" si="24"/>
        <v>0</v>
      </c>
      <c r="AB93" s="35">
        <f t="shared" si="24"/>
        <v>0</v>
      </c>
      <c r="AC93" s="36">
        <f t="shared" si="24"/>
        <v>0</v>
      </c>
    </row>
    <row r="94" spans="1:29" s="2" customFormat="1" ht="11.25" x14ac:dyDescent="0.2">
      <c r="A94" s="23" t="s">
        <v>259</v>
      </c>
      <c r="B94" s="24" t="s">
        <v>260</v>
      </c>
      <c r="C94" s="22"/>
      <c r="D94" s="16"/>
      <c r="E94" s="16"/>
      <c r="F94" s="16"/>
      <c r="G94" s="16"/>
      <c r="H94" s="16"/>
      <c r="I94" s="16"/>
      <c r="J94" s="19"/>
      <c r="K94" s="16"/>
      <c r="L94" s="16"/>
      <c r="M94" s="16"/>
      <c r="N94" s="16"/>
      <c r="O94" s="16"/>
      <c r="P94" s="15"/>
      <c r="Q94" s="16"/>
      <c r="R94" s="20"/>
      <c r="S94" s="22"/>
      <c r="T94" s="16"/>
      <c r="U94" s="16"/>
      <c r="V94" s="15"/>
      <c r="W94" s="15"/>
      <c r="X94" s="15"/>
      <c r="Y94" s="15"/>
      <c r="Z94" s="15"/>
      <c r="AA94" s="15"/>
      <c r="AB94" s="16"/>
      <c r="AC94" s="19"/>
    </row>
    <row r="95" spans="1:29" s="2" customFormat="1" ht="11.25" x14ac:dyDescent="0.2">
      <c r="A95" s="23" t="s">
        <v>261</v>
      </c>
      <c r="B95" s="24" t="s">
        <v>262</v>
      </c>
      <c r="C95" s="22"/>
      <c r="D95" s="16"/>
      <c r="E95" s="16"/>
      <c r="F95" s="16"/>
      <c r="G95" s="16"/>
      <c r="H95" s="16"/>
      <c r="I95" s="16"/>
      <c r="J95" s="19"/>
      <c r="K95" s="16"/>
      <c r="L95" s="16"/>
      <c r="M95" s="16"/>
      <c r="N95" s="16"/>
      <c r="O95" s="16"/>
      <c r="P95" s="15"/>
      <c r="Q95" s="16"/>
      <c r="R95" s="20"/>
      <c r="S95" s="22"/>
      <c r="T95" s="16"/>
      <c r="U95" s="16"/>
      <c r="V95" s="15"/>
      <c r="W95" s="15"/>
      <c r="X95" s="15"/>
      <c r="Y95" s="15"/>
      <c r="Z95" s="15"/>
      <c r="AA95" s="15"/>
      <c r="AB95" s="16"/>
      <c r="AC95" s="19"/>
    </row>
    <row r="96" spans="1:29" s="2" customFormat="1" ht="22.5" customHeight="1" x14ac:dyDescent="0.2">
      <c r="A96" s="26">
        <v>37</v>
      </c>
      <c r="B96" s="27" t="s">
        <v>392</v>
      </c>
      <c r="C96" s="34">
        <f>C97+C102</f>
        <v>0</v>
      </c>
      <c r="D96" s="35">
        <f t="shared" ref="D96:AC96" si="25">D97+D102</f>
        <v>0</v>
      </c>
      <c r="E96" s="35">
        <f t="shared" si="25"/>
        <v>254800</v>
      </c>
      <c r="F96" s="35">
        <f>F97+F102</f>
        <v>0</v>
      </c>
      <c r="G96" s="35">
        <f>G97+G102</f>
        <v>0</v>
      </c>
      <c r="H96" s="35">
        <f t="shared" si="25"/>
        <v>0</v>
      </c>
      <c r="I96" s="35">
        <f t="shared" si="25"/>
        <v>0</v>
      </c>
      <c r="J96" s="36">
        <f t="shared" si="25"/>
        <v>0</v>
      </c>
      <c r="K96" s="35">
        <f>K97+K102</f>
        <v>0</v>
      </c>
      <c r="L96" s="35">
        <f t="shared" si="25"/>
        <v>0</v>
      </c>
      <c r="M96" s="35">
        <f t="shared" si="25"/>
        <v>0</v>
      </c>
      <c r="N96" s="35">
        <f>N97+N102</f>
        <v>0</v>
      </c>
      <c r="O96" s="35">
        <f>O97+O102</f>
        <v>0</v>
      </c>
      <c r="P96" s="37">
        <f t="shared" si="25"/>
        <v>0</v>
      </c>
      <c r="Q96" s="35">
        <f t="shared" si="25"/>
        <v>0</v>
      </c>
      <c r="R96" s="38">
        <f t="shared" si="25"/>
        <v>0</v>
      </c>
      <c r="S96" s="34">
        <f t="shared" si="25"/>
        <v>0</v>
      </c>
      <c r="T96" s="35">
        <f t="shared" si="25"/>
        <v>0</v>
      </c>
      <c r="U96" s="35">
        <f>U97+U102</f>
        <v>0</v>
      </c>
      <c r="V96" s="37">
        <f t="shared" si="25"/>
        <v>0</v>
      </c>
      <c r="W96" s="37">
        <f>W97+W102</f>
        <v>850000</v>
      </c>
      <c r="X96" s="37">
        <f>X97+X102</f>
        <v>0</v>
      </c>
      <c r="Y96" s="37">
        <f>Y97+Y102</f>
        <v>0</v>
      </c>
      <c r="Z96" s="37">
        <f>Z97+Z102</f>
        <v>0</v>
      </c>
      <c r="AA96" s="37">
        <f t="shared" si="25"/>
        <v>0</v>
      </c>
      <c r="AB96" s="35">
        <f t="shared" si="25"/>
        <v>0</v>
      </c>
      <c r="AC96" s="36">
        <f t="shared" si="25"/>
        <v>0</v>
      </c>
    </row>
    <row r="97" spans="1:29" s="2" customFormat="1" ht="11.25" x14ac:dyDescent="0.2">
      <c r="A97" s="26">
        <v>371</v>
      </c>
      <c r="B97" s="27" t="s">
        <v>393</v>
      </c>
      <c r="C97" s="34">
        <f>SUM(C98+C99+C100+C101)</f>
        <v>0</v>
      </c>
      <c r="D97" s="35">
        <f t="shared" ref="D97:AC97" si="26">SUM(D98+D99+D100+D101)</f>
        <v>0</v>
      </c>
      <c r="E97" s="35">
        <f t="shared" si="26"/>
        <v>0</v>
      </c>
      <c r="F97" s="35">
        <f>SUM(F98+F99+F100+F101)</f>
        <v>0</v>
      </c>
      <c r="G97" s="35">
        <f>SUM(G98+G99+G100+G101)</f>
        <v>0</v>
      </c>
      <c r="H97" s="35">
        <f t="shared" si="26"/>
        <v>0</v>
      </c>
      <c r="I97" s="35">
        <f t="shared" si="26"/>
        <v>0</v>
      </c>
      <c r="J97" s="36">
        <f t="shared" si="26"/>
        <v>0</v>
      </c>
      <c r="K97" s="35">
        <f>SUM(K98+K99+K100+K101)</f>
        <v>0</v>
      </c>
      <c r="L97" s="35">
        <f t="shared" si="26"/>
        <v>0</v>
      </c>
      <c r="M97" s="35">
        <f t="shared" si="26"/>
        <v>0</v>
      </c>
      <c r="N97" s="35">
        <f>SUM(N98+N99+N100+N101)</f>
        <v>0</v>
      </c>
      <c r="O97" s="35">
        <f>SUM(O98+O99+O100+O101)</f>
        <v>0</v>
      </c>
      <c r="P97" s="37">
        <f t="shared" si="26"/>
        <v>0</v>
      </c>
      <c r="Q97" s="35">
        <f t="shared" si="26"/>
        <v>0</v>
      </c>
      <c r="R97" s="38">
        <f t="shared" si="26"/>
        <v>0</v>
      </c>
      <c r="S97" s="34">
        <f t="shared" si="26"/>
        <v>0</v>
      </c>
      <c r="T97" s="35">
        <f t="shared" si="26"/>
        <v>0</v>
      </c>
      <c r="U97" s="35">
        <f>SUM(U98+U99+U100+U101)</f>
        <v>0</v>
      </c>
      <c r="V97" s="37">
        <f t="shared" si="26"/>
        <v>0</v>
      </c>
      <c r="W97" s="37">
        <f>SUM(W98+W99+W100+W101)</f>
        <v>0</v>
      </c>
      <c r="X97" s="37">
        <f>SUM(X98+X99+X100+X101)</f>
        <v>0</v>
      </c>
      <c r="Y97" s="37">
        <f>SUM(Y98+Y99+Y100+Y101)</f>
        <v>0</v>
      </c>
      <c r="Z97" s="37">
        <f>SUM(Z98+Z99+Z100+Z101)</f>
        <v>0</v>
      </c>
      <c r="AA97" s="37">
        <f t="shared" si="26"/>
        <v>0</v>
      </c>
      <c r="AB97" s="35">
        <f t="shared" si="26"/>
        <v>0</v>
      </c>
      <c r="AC97" s="36">
        <f t="shared" si="26"/>
        <v>0</v>
      </c>
    </row>
    <row r="98" spans="1:29" s="2" customFormat="1" ht="22.5" customHeight="1" x14ac:dyDescent="0.2">
      <c r="A98" s="23">
        <v>3711</v>
      </c>
      <c r="B98" s="24" t="s">
        <v>263</v>
      </c>
      <c r="C98" s="22"/>
      <c r="D98" s="16"/>
      <c r="E98" s="16"/>
      <c r="F98" s="16"/>
      <c r="G98" s="16"/>
      <c r="H98" s="16"/>
      <c r="I98" s="16"/>
      <c r="J98" s="19"/>
      <c r="K98" s="16"/>
      <c r="L98" s="16"/>
      <c r="M98" s="16"/>
      <c r="N98" s="16"/>
      <c r="O98" s="16"/>
      <c r="P98" s="15"/>
      <c r="Q98" s="16"/>
      <c r="R98" s="20"/>
      <c r="S98" s="22"/>
      <c r="T98" s="16"/>
      <c r="U98" s="16"/>
      <c r="V98" s="15"/>
      <c r="W98" s="15"/>
      <c r="X98" s="15"/>
      <c r="Y98" s="15"/>
      <c r="Z98" s="15"/>
      <c r="AA98" s="15"/>
      <c r="AB98" s="16"/>
      <c r="AC98" s="19"/>
    </row>
    <row r="99" spans="1:29" s="2" customFormat="1" ht="22.5" customHeight="1" x14ac:dyDescent="0.2">
      <c r="A99" s="23">
        <v>3712</v>
      </c>
      <c r="B99" s="24" t="s">
        <v>264</v>
      </c>
      <c r="C99" s="22"/>
      <c r="D99" s="16"/>
      <c r="E99" s="16"/>
      <c r="F99" s="16"/>
      <c r="G99" s="16"/>
      <c r="H99" s="16"/>
      <c r="I99" s="16"/>
      <c r="J99" s="19"/>
      <c r="K99" s="16"/>
      <c r="L99" s="16"/>
      <c r="M99" s="16"/>
      <c r="N99" s="16"/>
      <c r="O99" s="16"/>
      <c r="P99" s="15"/>
      <c r="Q99" s="16"/>
      <c r="R99" s="20"/>
      <c r="S99" s="22"/>
      <c r="T99" s="16"/>
      <c r="U99" s="16"/>
      <c r="V99" s="15"/>
      <c r="W99" s="15"/>
      <c r="X99" s="15"/>
      <c r="Y99" s="15"/>
      <c r="Z99" s="15"/>
      <c r="AA99" s="15"/>
      <c r="AB99" s="16"/>
      <c r="AC99" s="19"/>
    </row>
    <row r="100" spans="1:29" s="3" customFormat="1" ht="22.5" customHeight="1" x14ac:dyDescent="0.2">
      <c r="A100" s="23" t="s">
        <v>265</v>
      </c>
      <c r="B100" s="24" t="s">
        <v>266</v>
      </c>
      <c r="C100" s="22"/>
      <c r="D100" s="16"/>
      <c r="E100" s="16"/>
      <c r="F100" s="16"/>
      <c r="G100" s="16"/>
      <c r="H100" s="16"/>
      <c r="I100" s="16"/>
      <c r="J100" s="19"/>
      <c r="K100" s="16"/>
      <c r="L100" s="16"/>
      <c r="M100" s="16"/>
      <c r="N100" s="16"/>
      <c r="O100" s="16"/>
      <c r="P100" s="15"/>
      <c r="Q100" s="16"/>
      <c r="R100" s="20"/>
      <c r="S100" s="22"/>
      <c r="T100" s="16"/>
      <c r="U100" s="16"/>
      <c r="V100" s="15"/>
      <c r="W100" s="15"/>
      <c r="X100" s="15"/>
      <c r="Y100" s="15"/>
      <c r="Z100" s="15"/>
      <c r="AA100" s="15"/>
      <c r="AB100" s="16"/>
      <c r="AC100" s="19"/>
    </row>
    <row r="101" spans="1:29" s="3" customFormat="1" ht="22.5" customHeight="1" x14ac:dyDescent="0.2">
      <c r="A101" s="23" t="s">
        <v>267</v>
      </c>
      <c r="B101" s="24" t="s">
        <v>268</v>
      </c>
      <c r="C101" s="22"/>
      <c r="D101" s="16"/>
      <c r="E101" s="16"/>
      <c r="F101" s="16"/>
      <c r="G101" s="16"/>
      <c r="H101" s="16"/>
      <c r="I101" s="16"/>
      <c r="J101" s="19"/>
      <c r="K101" s="16"/>
      <c r="L101" s="16"/>
      <c r="M101" s="16"/>
      <c r="N101" s="16"/>
      <c r="O101" s="16"/>
      <c r="P101" s="15"/>
      <c r="Q101" s="16"/>
      <c r="R101" s="20"/>
      <c r="S101" s="22"/>
      <c r="T101" s="16"/>
      <c r="U101" s="16"/>
      <c r="V101" s="15"/>
      <c r="W101" s="15"/>
      <c r="X101" s="15"/>
      <c r="Y101" s="15"/>
      <c r="Z101" s="15"/>
      <c r="AA101" s="15"/>
      <c r="AB101" s="16"/>
      <c r="AC101" s="19"/>
    </row>
    <row r="102" spans="1:29" s="2" customFormat="1" ht="22.5" customHeight="1" x14ac:dyDescent="0.2">
      <c r="A102" s="26">
        <v>372</v>
      </c>
      <c r="B102" s="27" t="s">
        <v>394</v>
      </c>
      <c r="C102" s="34">
        <f>SUM(C103+C104)</f>
        <v>0</v>
      </c>
      <c r="D102" s="35">
        <f t="shared" ref="D102:AC102" si="27">SUM(D103+D104)</f>
        <v>0</v>
      </c>
      <c r="E102" s="35">
        <f t="shared" si="27"/>
        <v>254800</v>
      </c>
      <c r="F102" s="35">
        <f>SUM(F103+F104)</f>
        <v>0</v>
      </c>
      <c r="G102" s="35">
        <f>SUM(G103+G104)</f>
        <v>0</v>
      </c>
      <c r="H102" s="35">
        <f t="shared" si="27"/>
        <v>0</v>
      </c>
      <c r="I102" s="35">
        <f t="shared" si="27"/>
        <v>0</v>
      </c>
      <c r="J102" s="36">
        <f t="shared" si="27"/>
        <v>0</v>
      </c>
      <c r="K102" s="35">
        <f>SUM(K103+K104)</f>
        <v>0</v>
      </c>
      <c r="L102" s="35">
        <f t="shared" si="27"/>
        <v>0</v>
      </c>
      <c r="M102" s="35">
        <f t="shared" si="27"/>
        <v>0</v>
      </c>
      <c r="N102" s="35">
        <f>SUM(N103+N104)</f>
        <v>0</v>
      </c>
      <c r="O102" s="35">
        <f>SUM(O103+O104)</f>
        <v>0</v>
      </c>
      <c r="P102" s="37">
        <f t="shared" si="27"/>
        <v>0</v>
      </c>
      <c r="Q102" s="35">
        <f t="shared" si="27"/>
        <v>0</v>
      </c>
      <c r="R102" s="38">
        <f t="shared" si="27"/>
        <v>0</v>
      </c>
      <c r="S102" s="34">
        <f t="shared" si="27"/>
        <v>0</v>
      </c>
      <c r="T102" s="35">
        <f t="shared" si="27"/>
        <v>0</v>
      </c>
      <c r="U102" s="35">
        <f>SUM(U103+U104)</f>
        <v>0</v>
      </c>
      <c r="V102" s="37">
        <f t="shared" si="27"/>
        <v>0</v>
      </c>
      <c r="W102" s="37">
        <f>SUM(W103+W104)</f>
        <v>850000</v>
      </c>
      <c r="X102" s="37">
        <f>SUM(X103+X104)</f>
        <v>0</v>
      </c>
      <c r="Y102" s="37">
        <f>SUM(Y103+Y104)</f>
        <v>0</v>
      </c>
      <c r="Z102" s="37">
        <f>SUM(Z103+Z104)</f>
        <v>0</v>
      </c>
      <c r="AA102" s="37">
        <f t="shared" si="27"/>
        <v>0</v>
      </c>
      <c r="AB102" s="35">
        <f t="shared" si="27"/>
        <v>0</v>
      </c>
      <c r="AC102" s="36">
        <f t="shared" si="27"/>
        <v>0</v>
      </c>
    </row>
    <row r="103" spans="1:29" s="2" customFormat="1" ht="11.25" x14ac:dyDescent="0.2">
      <c r="A103" s="23">
        <v>3721</v>
      </c>
      <c r="B103" s="24" t="s">
        <v>269</v>
      </c>
      <c r="C103" s="22"/>
      <c r="D103" s="16"/>
      <c r="E103" s="16">
        <v>254800</v>
      </c>
      <c r="F103" s="16"/>
      <c r="G103" s="16"/>
      <c r="H103" s="16"/>
      <c r="I103" s="16"/>
      <c r="J103" s="19"/>
      <c r="K103" s="16"/>
      <c r="L103" s="16"/>
      <c r="M103" s="16"/>
      <c r="N103" s="16"/>
      <c r="O103" s="16"/>
      <c r="P103" s="15"/>
      <c r="Q103" s="16"/>
      <c r="R103" s="20"/>
      <c r="S103" s="22"/>
      <c r="T103" s="16"/>
      <c r="U103" s="16"/>
      <c r="V103" s="15"/>
      <c r="W103" s="15">
        <v>850000</v>
      </c>
      <c r="X103" s="15"/>
      <c r="Y103" s="15"/>
      <c r="Z103" s="15"/>
      <c r="AA103" s="15"/>
      <c r="AB103" s="16"/>
      <c r="AC103" s="19"/>
    </row>
    <row r="104" spans="1:29" s="2" customFormat="1" ht="11.25" x14ac:dyDescent="0.2">
      <c r="A104" s="23">
        <v>3722</v>
      </c>
      <c r="B104" s="24" t="s">
        <v>270</v>
      </c>
      <c r="C104" s="22"/>
      <c r="D104" s="16"/>
      <c r="E104" s="16"/>
      <c r="F104" s="16"/>
      <c r="G104" s="16"/>
      <c r="H104" s="16"/>
      <c r="I104" s="16"/>
      <c r="J104" s="19"/>
      <c r="K104" s="16"/>
      <c r="L104" s="16"/>
      <c r="M104" s="16"/>
      <c r="N104" s="16"/>
      <c r="O104" s="16"/>
      <c r="P104" s="15"/>
      <c r="Q104" s="16"/>
      <c r="R104" s="20"/>
      <c r="S104" s="22"/>
      <c r="T104" s="16"/>
      <c r="U104" s="16"/>
      <c r="V104" s="15"/>
      <c r="W104" s="15"/>
      <c r="X104" s="15"/>
      <c r="Y104" s="15"/>
      <c r="Z104" s="15"/>
      <c r="AA104" s="15"/>
      <c r="AB104" s="16"/>
      <c r="AC104" s="19"/>
    </row>
    <row r="105" spans="1:29" s="2" customFormat="1" ht="11.25" x14ac:dyDescent="0.2">
      <c r="A105" s="26">
        <v>38</v>
      </c>
      <c r="B105" s="27" t="s">
        <v>395</v>
      </c>
      <c r="C105" s="34">
        <f>C106+C109+C112+C118+C121</f>
        <v>0</v>
      </c>
      <c r="D105" s="35">
        <f t="shared" ref="D105:AC105" si="28">D106+D109+D112+D118+D121</f>
        <v>0</v>
      </c>
      <c r="E105" s="35">
        <f t="shared" si="28"/>
        <v>0</v>
      </c>
      <c r="F105" s="35">
        <f>F106+F109+F112+F118+F121</f>
        <v>0</v>
      </c>
      <c r="G105" s="35">
        <f>G106+G109+G112+G118+G121</f>
        <v>0</v>
      </c>
      <c r="H105" s="35">
        <f t="shared" si="28"/>
        <v>0</v>
      </c>
      <c r="I105" s="35">
        <f t="shared" si="28"/>
        <v>0</v>
      </c>
      <c r="J105" s="36">
        <f t="shared" si="28"/>
        <v>0</v>
      </c>
      <c r="K105" s="35">
        <f>K106+K109+K112+K118+K121</f>
        <v>0</v>
      </c>
      <c r="L105" s="35">
        <f t="shared" si="28"/>
        <v>0</v>
      </c>
      <c r="M105" s="35">
        <f t="shared" si="28"/>
        <v>0</v>
      </c>
      <c r="N105" s="35">
        <f>N106+N109+N112+N118+N121</f>
        <v>0</v>
      </c>
      <c r="O105" s="35">
        <f>O106+O109+O112+O118+O121</f>
        <v>0</v>
      </c>
      <c r="P105" s="37">
        <f t="shared" si="28"/>
        <v>0</v>
      </c>
      <c r="Q105" s="35">
        <f t="shared" si="28"/>
        <v>0</v>
      </c>
      <c r="R105" s="38">
        <f t="shared" si="28"/>
        <v>0</v>
      </c>
      <c r="S105" s="34">
        <f t="shared" si="28"/>
        <v>0</v>
      </c>
      <c r="T105" s="35">
        <f t="shared" si="28"/>
        <v>0</v>
      </c>
      <c r="U105" s="35">
        <f>U106+U109+U112+U118+U121</f>
        <v>0</v>
      </c>
      <c r="V105" s="37">
        <f t="shared" si="28"/>
        <v>0</v>
      </c>
      <c r="W105" s="37">
        <f>W106+W109+W112+W118+W121</f>
        <v>0</v>
      </c>
      <c r="X105" s="37">
        <f>X106+X109+X112+X118+X121</f>
        <v>0</v>
      </c>
      <c r="Y105" s="37">
        <f>Y106+Y109+Y112+Y118+Y121</f>
        <v>0</v>
      </c>
      <c r="Z105" s="37">
        <f>Z106+Z109+Z112+Z118+Z121</f>
        <v>0</v>
      </c>
      <c r="AA105" s="37">
        <f t="shared" si="28"/>
        <v>0</v>
      </c>
      <c r="AB105" s="35">
        <f t="shared" si="28"/>
        <v>0</v>
      </c>
      <c r="AC105" s="36">
        <f t="shared" si="28"/>
        <v>0</v>
      </c>
    </row>
    <row r="106" spans="1:29" s="2" customFormat="1" ht="11.25" x14ac:dyDescent="0.2">
      <c r="A106" s="26">
        <v>381</v>
      </c>
      <c r="B106" s="27" t="s">
        <v>396</v>
      </c>
      <c r="C106" s="34">
        <f>SUM(C107+C108)</f>
        <v>0</v>
      </c>
      <c r="D106" s="35">
        <f t="shared" ref="D106:AC106" si="29">SUM(D107+D108)</f>
        <v>0</v>
      </c>
      <c r="E106" s="35">
        <f t="shared" si="29"/>
        <v>0</v>
      </c>
      <c r="F106" s="35">
        <f>SUM(F107+F108)</f>
        <v>0</v>
      </c>
      <c r="G106" s="35">
        <f>SUM(G107+G108)</f>
        <v>0</v>
      </c>
      <c r="H106" s="35">
        <f t="shared" si="29"/>
        <v>0</v>
      </c>
      <c r="I106" s="35">
        <f t="shared" si="29"/>
        <v>0</v>
      </c>
      <c r="J106" s="36">
        <f t="shared" si="29"/>
        <v>0</v>
      </c>
      <c r="K106" s="35">
        <f>SUM(K107+K108)</f>
        <v>0</v>
      </c>
      <c r="L106" s="35">
        <f t="shared" si="29"/>
        <v>0</v>
      </c>
      <c r="M106" s="35">
        <f t="shared" si="29"/>
        <v>0</v>
      </c>
      <c r="N106" s="35">
        <f>SUM(N107+N108)</f>
        <v>0</v>
      </c>
      <c r="O106" s="35">
        <f>SUM(O107+O108)</f>
        <v>0</v>
      </c>
      <c r="P106" s="37">
        <f t="shared" si="29"/>
        <v>0</v>
      </c>
      <c r="Q106" s="35">
        <f t="shared" si="29"/>
        <v>0</v>
      </c>
      <c r="R106" s="38">
        <f t="shared" si="29"/>
        <v>0</v>
      </c>
      <c r="S106" s="34">
        <f t="shared" si="29"/>
        <v>0</v>
      </c>
      <c r="T106" s="35">
        <f t="shared" si="29"/>
        <v>0</v>
      </c>
      <c r="U106" s="35">
        <f>SUM(U107+U108)</f>
        <v>0</v>
      </c>
      <c r="V106" s="37">
        <f t="shared" si="29"/>
        <v>0</v>
      </c>
      <c r="W106" s="37">
        <f>SUM(W107+W108)</f>
        <v>0</v>
      </c>
      <c r="X106" s="37">
        <f>SUM(X107+X108)</f>
        <v>0</v>
      </c>
      <c r="Y106" s="37">
        <f>SUM(Y107+Y108)</f>
        <v>0</v>
      </c>
      <c r="Z106" s="37">
        <f>SUM(Z107+Z108)</f>
        <v>0</v>
      </c>
      <c r="AA106" s="37">
        <f t="shared" si="29"/>
        <v>0</v>
      </c>
      <c r="AB106" s="35">
        <f t="shared" si="29"/>
        <v>0</v>
      </c>
      <c r="AC106" s="36">
        <f t="shared" si="29"/>
        <v>0</v>
      </c>
    </row>
    <row r="107" spans="1:29" s="2" customFormat="1" ht="11.25" x14ac:dyDescent="0.2">
      <c r="A107" s="23">
        <v>3811</v>
      </c>
      <c r="B107" s="24" t="s">
        <v>271</v>
      </c>
      <c r="C107" s="22"/>
      <c r="D107" s="16"/>
      <c r="E107" s="16"/>
      <c r="F107" s="16"/>
      <c r="G107" s="16"/>
      <c r="H107" s="16"/>
      <c r="I107" s="16"/>
      <c r="J107" s="19"/>
      <c r="K107" s="16"/>
      <c r="L107" s="16"/>
      <c r="M107" s="16"/>
      <c r="N107" s="16"/>
      <c r="O107" s="16"/>
      <c r="P107" s="15"/>
      <c r="Q107" s="16"/>
      <c r="R107" s="20"/>
      <c r="S107" s="22"/>
      <c r="T107" s="16"/>
      <c r="U107" s="16"/>
      <c r="V107" s="15"/>
      <c r="W107" s="15"/>
      <c r="X107" s="15"/>
      <c r="Y107" s="15"/>
      <c r="Z107" s="15"/>
      <c r="AA107" s="15"/>
      <c r="AB107" s="16"/>
      <c r="AC107" s="19"/>
    </row>
    <row r="108" spans="1:29" s="2" customFormat="1" ht="11.25" x14ac:dyDescent="0.2">
      <c r="A108" s="23">
        <v>3812</v>
      </c>
      <c r="B108" s="24" t="s">
        <v>272</v>
      </c>
      <c r="C108" s="22"/>
      <c r="D108" s="16"/>
      <c r="E108" s="16"/>
      <c r="F108" s="16"/>
      <c r="G108" s="16"/>
      <c r="H108" s="16"/>
      <c r="I108" s="16"/>
      <c r="J108" s="19"/>
      <c r="K108" s="16"/>
      <c r="L108" s="16"/>
      <c r="M108" s="16"/>
      <c r="N108" s="16"/>
      <c r="O108" s="16"/>
      <c r="P108" s="15"/>
      <c r="Q108" s="16"/>
      <c r="R108" s="20"/>
      <c r="S108" s="22"/>
      <c r="T108" s="16"/>
      <c r="U108" s="16"/>
      <c r="V108" s="15"/>
      <c r="W108" s="15"/>
      <c r="X108" s="15"/>
      <c r="Y108" s="15"/>
      <c r="Z108" s="15"/>
      <c r="AA108" s="15"/>
      <c r="AB108" s="16"/>
      <c r="AC108" s="19"/>
    </row>
    <row r="109" spans="1:29" s="2" customFormat="1" ht="11.25" x14ac:dyDescent="0.2">
      <c r="A109" s="26">
        <v>382</v>
      </c>
      <c r="B109" s="27" t="s">
        <v>397</v>
      </c>
      <c r="C109" s="34">
        <f>SUM(C110+C111)</f>
        <v>0</v>
      </c>
      <c r="D109" s="35">
        <f t="shared" ref="D109:AC109" si="30">SUM(D110+D111)</f>
        <v>0</v>
      </c>
      <c r="E109" s="35">
        <f t="shared" si="30"/>
        <v>0</v>
      </c>
      <c r="F109" s="35">
        <f>SUM(F110+F111)</f>
        <v>0</v>
      </c>
      <c r="G109" s="35">
        <f>SUM(G110+G111)</f>
        <v>0</v>
      </c>
      <c r="H109" s="35">
        <f t="shared" si="30"/>
        <v>0</v>
      </c>
      <c r="I109" s="35">
        <f t="shared" si="30"/>
        <v>0</v>
      </c>
      <c r="J109" s="36">
        <f t="shared" si="30"/>
        <v>0</v>
      </c>
      <c r="K109" s="35">
        <f>SUM(K110+K111)</f>
        <v>0</v>
      </c>
      <c r="L109" s="35">
        <f t="shared" si="30"/>
        <v>0</v>
      </c>
      <c r="M109" s="35">
        <f t="shared" si="30"/>
        <v>0</v>
      </c>
      <c r="N109" s="35">
        <f>SUM(N110+N111)</f>
        <v>0</v>
      </c>
      <c r="O109" s="35">
        <f>SUM(O110+O111)</f>
        <v>0</v>
      </c>
      <c r="P109" s="37">
        <f t="shared" si="30"/>
        <v>0</v>
      </c>
      <c r="Q109" s="35">
        <f t="shared" si="30"/>
        <v>0</v>
      </c>
      <c r="R109" s="38">
        <f t="shared" si="30"/>
        <v>0</v>
      </c>
      <c r="S109" s="34">
        <f t="shared" si="30"/>
        <v>0</v>
      </c>
      <c r="T109" s="35">
        <f t="shared" si="30"/>
        <v>0</v>
      </c>
      <c r="U109" s="35">
        <f>SUM(U110+U111)</f>
        <v>0</v>
      </c>
      <c r="V109" s="37">
        <f t="shared" si="30"/>
        <v>0</v>
      </c>
      <c r="W109" s="37">
        <f>SUM(W110+W111)</f>
        <v>0</v>
      </c>
      <c r="X109" s="37">
        <f>SUM(X110+X111)</f>
        <v>0</v>
      </c>
      <c r="Y109" s="37">
        <f>SUM(Y110+Y111)</f>
        <v>0</v>
      </c>
      <c r="Z109" s="37">
        <f>SUM(Z110+Z111)</f>
        <v>0</v>
      </c>
      <c r="AA109" s="37">
        <f t="shared" si="30"/>
        <v>0</v>
      </c>
      <c r="AB109" s="35">
        <f t="shared" si="30"/>
        <v>0</v>
      </c>
      <c r="AC109" s="36">
        <f t="shared" si="30"/>
        <v>0</v>
      </c>
    </row>
    <row r="110" spans="1:29" s="2" customFormat="1" ht="11.25" x14ac:dyDescent="0.2">
      <c r="A110" s="23">
        <v>3821</v>
      </c>
      <c r="B110" s="24" t="s">
        <v>273</v>
      </c>
      <c r="C110" s="22"/>
      <c r="D110" s="16"/>
      <c r="E110" s="16"/>
      <c r="F110" s="16"/>
      <c r="G110" s="16"/>
      <c r="H110" s="16"/>
      <c r="I110" s="16"/>
      <c r="J110" s="19"/>
      <c r="K110" s="16"/>
      <c r="L110" s="16"/>
      <c r="M110" s="16"/>
      <c r="N110" s="16"/>
      <c r="O110" s="16"/>
      <c r="P110" s="15"/>
      <c r="Q110" s="16"/>
      <c r="R110" s="20"/>
      <c r="S110" s="22"/>
      <c r="T110" s="16"/>
      <c r="U110" s="16"/>
      <c r="V110" s="15"/>
      <c r="W110" s="15"/>
      <c r="X110" s="15"/>
      <c r="Y110" s="15"/>
      <c r="Z110" s="15"/>
      <c r="AA110" s="15"/>
      <c r="AB110" s="16"/>
      <c r="AC110" s="19"/>
    </row>
    <row r="111" spans="1:29" s="2" customFormat="1" ht="11.25" x14ac:dyDescent="0.2">
      <c r="A111" s="23">
        <v>3822</v>
      </c>
      <c r="B111" s="24" t="s">
        <v>274</v>
      </c>
      <c r="C111" s="22"/>
      <c r="D111" s="16"/>
      <c r="E111" s="16"/>
      <c r="F111" s="16"/>
      <c r="G111" s="16"/>
      <c r="H111" s="16"/>
      <c r="I111" s="16"/>
      <c r="J111" s="19"/>
      <c r="K111" s="16"/>
      <c r="L111" s="16"/>
      <c r="M111" s="16"/>
      <c r="N111" s="16"/>
      <c r="O111" s="16"/>
      <c r="P111" s="15"/>
      <c r="Q111" s="16"/>
      <c r="R111" s="20"/>
      <c r="S111" s="22"/>
      <c r="T111" s="16"/>
      <c r="U111" s="16"/>
      <c r="V111" s="15"/>
      <c r="W111" s="15"/>
      <c r="X111" s="15"/>
      <c r="Y111" s="15"/>
      <c r="Z111" s="15"/>
      <c r="AA111" s="15"/>
      <c r="AB111" s="16"/>
      <c r="AC111" s="19"/>
    </row>
    <row r="112" spans="1:29" s="2" customFormat="1" ht="11.25" x14ac:dyDescent="0.2">
      <c r="A112" s="26">
        <v>383</v>
      </c>
      <c r="B112" s="27" t="s">
        <v>398</v>
      </c>
      <c r="C112" s="34">
        <f>SUM(C113+C114+C115+C116+C117)</f>
        <v>0</v>
      </c>
      <c r="D112" s="35">
        <f t="shared" ref="D112:AC112" si="31">SUM(D113+D114+D115+D116+D117)</f>
        <v>0</v>
      </c>
      <c r="E112" s="35">
        <f t="shared" si="31"/>
        <v>0</v>
      </c>
      <c r="F112" s="35">
        <f>SUM(F113+F114+F115+F116+F117)</f>
        <v>0</v>
      </c>
      <c r="G112" s="35">
        <f>SUM(G113+G114+G115+G116+G117)</f>
        <v>0</v>
      </c>
      <c r="H112" s="35">
        <f t="shared" si="31"/>
        <v>0</v>
      </c>
      <c r="I112" s="35">
        <f t="shared" si="31"/>
        <v>0</v>
      </c>
      <c r="J112" s="36">
        <f t="shared" si="31"/>
        <v>0</v>
      </c>
      <c r="K112" s="35">
        <f>SUM(K113+K114+K115+K116+K117)</f>
        <v>0</v>
      </c>
      <c r="L112" s="35">
        <f t="shared" si="31"/>
        <v>0</v>
      </c>
      <c r="M112" s="35">
        <f t="shared" si="31"/>
        <v>0</v>
      </c>
      <c r="N112" s="35">
        <f>SUM(N113+N114+N115+N116+N117)</f>
        <v>0</v>
      </c>
      <c r="O112" s="35">
        <f>SUM(O113+O114+O115+O116+O117)</f>
        <v>0</v>
      </c>
      <c r="P112" s="37">
        <f t="shared" si="31"/>
        <v>0</v>
      </c>
      <c r="Q112" s="35">
        <f t="shared" si="31"/>
        <v>0</v>
      </c>
      <c r="R112" s="38">
        <f t="shared" si="31"/>
        <v>0</v>
      </c>
      <c r="S112" s="34">
        <f t="shared" si="31"/>
        <v>0</v>
      </c>
      <c r="T112" s="35">
        <f t="shared" si="31"/>
        <v>0</v>
      </c>
      <c r="U112" s="35">
        <f>SUM(U113+U114+U115+U116+U117)</f>
        <v>0</v>
      </c>
      <c r="V112" s="37">
        <f t="shared" si="31"/>
        <v>0</v>
      </c>
      <c r="W112" s="37">
        <f>SUM(W113+W114+W115+W116+W117)</f>
        <v>0</v>
      </c>
      <c r="X112" s="37">
        <f>SUM(X113+X114+X115+X116+X117)</f>
        <v>0</v>
      </c>
      <c r="Y112" s="37">
        <f>SUM(Y113+Y114+Y115+Y116+Y117)</f>
        <v>0</v>
      </c>
      <c r="Z112" s="37">
        <f>SUM(Z113+Z114+Z115+Z116+Z117)</f>
        <v>0</v>
      </c>
      <c r="AA112" s="37">
        <f t="shared" si="31"/>
        <v>0</v>
      </c>
      <c r="AB112" s="35">
        <f t="shared" si="31"/>
        <v>0</v>
      </c>
      <c r="AC112" s="36">
        <f t="shared" si="31"/>
        <v>0</v>
      </c>
    </row>
    <row r="113" spans="1:29" s="2" customFormat="1" ht="11.25" x14ac:dyDescent="0.2">
      <c r="A113" s="23">
        <v>3831</v>
      </c>
      <c r="B113" s="24" t="s">
        <v>275</v>
      </c>
      <c r="C113" s="22"/>
      <c r="D113" s="16"/>
      <c r="E113" s="16"/>
      <c r="F113" s="16"/>
      <c r="G113" s="16"/>
      <c r="H113" s="16"/>
      <c r="I113" s="16"/>
      <c r="J113" s="19"/>
      <c r="K113" s="16"/>
      <c r="L113" s="16"/>
      <c r="M113" s="16"/>
      <c r="N113" s="16"/>
      <c r="O113" s="16"/>
      <c r="P113" s="15"/>
      <c r="Q113" s="16"/>
      <c r="R113" s="20"/>
      <c r="S113" s="22"/>
      <c r="T113" s="16"/>
      <c r="U113" s="16"/>
      <c r="V113" s="15"/>
      <c r="W113" s="15"/>
      <c r="X113" s="15"/>
      <c r="Y113" s="15"/>
      <c r="Z113" s="15"/>
      <c r="AA113" s="15"/>
      <c r="AB113" s="16"/>
      <c r="AC113" s="19"/>
    </row>
    <row r="114" spans="1:29" s="2" customFormat="1" ht="11.25" x14ac:dyDescent="0.2">
      <c r="A114" s="23">
        <v>3832</v>
      </c>
      <c r="B114" s="24" t="s">
        <v>276</v>
      </c>
      <c r="C114" s="22"/>
      <c r="D114" s="16"/>
      <c r="E114" s="16"/>
      <c r="F114" s="16"/>
      <c r="G114" s="16"/>
      <c r="H114" s="16"/>
      <c r="I114" s="16"/>
      <c r="J114" s="19"/>
      <c r="K114" s="16"/>
      <c r="L114" s="16"/>
      <c r="M114" s="16"/>
      <c r="N114" s="16"/>
      <c r="O114" s="16"/>
      <c r="P114" s="15"/>
      <c r="Q114" s="16"/>
      <c r="R114" s="20"/>
      <c r="S114" s="22"/>
      <c r="T114" s="16"/>
      <c r="U114" s="16"/>
      <c r="V114" s="15"/>
      <c r="W114" s="15"/>
      <c r="X114" s="15"/>
      <c r="Y114" s="15"/>
      <c r="Z114" s="15"/>
      <c r="AA114" s="15"/>
      <c r="AB114" s="16"/>
      <c r="AC114" s="19"/>
    </row>
    <row r="115" spans="1:29" s="2" customFormat="1" ht="11.25" x14ac:dyDescent="0.2">
      <c r="A115" s="23">
        <v>3833</v>
      </c>
      <c r="B115" s="24" t="s">
        <v>277</v>
      </c>
      <c r="C115" s="22"/>
      <c r="D115" s="16"/>
      <c r="E115" s="16"/>
      <c r="F115" s="16"/>
      <c r="G115" s="16"/>
      <c r="H115" s="16"/>
      <c r="I115" s="16"/>
      <c r="J115" s="19"/>
      <c r="K115" s="16"/>
      <c r="L115" s="16"/>
      <c r="M115" s="16"/>
      <c r="N115" s="16"/>
      <c r="O115" s="16"/>
      <c r="P115" s="15"/>
      <c r="Q115" s="16"/>
      <c r="R115" s="20"/>
      <c r="S115" s="22"/>
      <c r="T115" s="16"/>
      <c r="U115" s="16"/>
      <c r="V115" s="15"/>
      <c r="W115" s="15"/>
      <c r="X115" s="15"/>
      <c r="Y115" s="15"/>
      <c r="Z115" s="15"/>
      <c r="AA115" s="15"/>
      <c r="AB115" s="16"/>
      <c r="AC115" s="19"/>
    </row>
    <row r="116" spans="1:29" s="2" customFormat="1" ht="11.25" x14ac:dyDescent="0.2">
      <c r="A116" s="23">
        <v>3834</v>
      </c>
      <c r="B116" s="24" t="s">
        <v>278</v>
      </c>
      <c r="C116" s="22"/>
      <c r="D116" s="16"/>
      <c r="E116" s="16"/>
      <c r="F116" s="16"/>
      <c r="G116" s="16"/>
      <c r="H116" s="16"/>
      <c r="I116" s="16"/>
      <c r="J116" s="19"/>
      <c r="K116" s="16"/>
      <c r="L116" s="16"/>
      <c r="M116" s="16"/>
      <c r="N116" s="16"/>
      <c r="O116" s="16"/>
      <c r="P116" s="15"/>
      <c r="Q116" s="16"/>
      <c r="R116" s="20"/>
      <c r="S116" s="22"/>
      <c r="T116" s="16"/>
      <c r="U116" s="16"/>
      <c r="V116" s="15"/>
      <c r="W116" s="15"/>
      <c r="X116" s="15"/>
      <c r="Y116" s="15"/>
      <c r="Z116" s="15"/>
      <c r="AA116" s="15"/>
      <c r="AB116" s="16"/>
      <c r="AC116" s="19"/>
    </row>
    <row r="117" spans="1:29" s="3" customFormat="1" ht="11.25" x14ac:dyDescent="0.2">
      <c r="A117" s="23" t="s">
        <v>279</v>
      </c>
      <c r="B117" s="24" t="s">
        <v>135</v>
      </c>
      <c r="C117" s="22"/>
      <c r="D117" s="16"/>
      <c r="E117" s="16"/>
      <c r="F117" s="16"/>
      <c r="G117" s="16"/>
      <c r="H117" s="16"/>
      <c r="I117" s="16"/>
      <c r="J117" s="19"/>
      <c r="K117" s="16"/>
      <c r="L117" s="16"/>
      <c r="M117" s="16"/>
      <c r="N117" s="16"/>
      <c r="O117" s="16"/>
      <c r="P117" s="15"/>
      <c r="Q117" s="16"/>
      <c r="R117" s="20"/>
      <c r="S117" s="22"/>
      <c r="T117" s="16"/>
      <c r="U117" s="16"/>
      <c r="V117" s="15"/>
      <c r="W117" s="15"/>
      <c r="X117" s="15"/>
      <c r="Y117" s="15"/>
      <c r="Z117" s="15"/>
      <c r="AA117" s="15"/>
      <c r="AB117" s="16"/>
      <c r="AC117" s="19"/>
    </row>
    <row r="118" spans="1:29" s="3" customFormat="1" ht="11.25" x14ac:dyDescent="0.2">
      <c r="A118" s="26" t="s">
        <v>280</v>
      </c>
      <c r="B118" s="27" t="s">
        <v>399</v>
      </c>
      <c r="C118" s="34">
        <f>SUM(C119+C120)</f>
        <v>0</v>
      </c>
      <c r="D118" s="35">
        <f t="shared" ref="D118:AC118" si="32">SUM(D119+D120)</f>
        <v>0</v>
      </c>
      <c r="E118" s="35">
        <f t="shared" si="32"/>
        <v>0</v>
      </c>
      <c r="F118" s="35">
        <f>SUM(F119+F120)</f>
        <v>0</v>
      </c>
      <c r="G118" s="35">
        <f>SUM(G119+G120)</f>
        <v>0</v>
      </c>
      <c r="H118" s="35">
        <f t="shared" si="32"/>
        <v>0</v>
      </c>
      <c r="I118" s="35">
        <f t="shared" si="32"/>
        <v>0</v>
      </c>
      <c r="J118" s="36">
        <f t="shared" si="32"/>
        <v>0</v>
      </c>
      <c r="K118" s="35">
        <f>SUM(K119+K120)</f>
        <v>0</v>
      </c>
      <c r="L118" s="35">
        <f t="shared" si="32"/>
        <v>0</v>
      </c>
      <c r="M118" s="35">
        <f t="shared" si="32"/>
        <v>0</v>
      </c>
      <c r="N118" s="35">
        <f>SUM(N119+N120)</f>
        <v>0</v>
      </c>
      <c r="O118" s="35">
        <f>SUM(O119+O120)</f>
        <v>0</v>
      </c>
      <c r="P118" s="37">
        <f t="shared" si="32"/>
        <v>0</v>
      </c>
      <c r="Q118" s="35">
        <f t="shared" si="32"/>
        <v>0</v>
      </c>
      <c r="R118" s="38">
        <f t="shared" si="32"/>
        <v>0</v>
      </c>
      <c r="S118" s="34">
        <f t="shared" si="32"/>
        <v>0</v>
      </c>
      <c r="T118" s="35">
        <f t="shared" si="32"/>
        <v>0</v>
      </c>
      <c r="U118" s="35">
        <f>SUM(U119+U120)</f>
        <v>0</v>
      </c>
      <c r="V118" s="37">
        <f t="shared" si="32"/>
        <v>0</v>
      </c>
      <c r="W118" s="37">
        <f>SUM(W119+W120)</f>
        <v>0</v>
      </c>
      <c r="X118" s="37">
        <f>SUM(X119+X120)</f>
        <v>0</v>
      </c>
      <c r="Y118" s="37">
        <f>SUM(Y119+Y120)</f>
        <v>0</v>
      </c>
      <c r="Z118" s="37">
        <f>SUM(Z119+Z120)</f>
        <v>0</v>
      </c>
      <c r="AA118" s="37">
        <f t="shared" si="32"/>
        <v>0</v>
      </c>
      <c r="AB118" s="35">
        <f t="shared" si="32"/>
        <v>0</v>
      </c>
      <c r="AC118" s="36">
        <f t="shared" si="32"/>
        <v>0</v>
      </c>
    </row>
    <row r="119" spans="1:29" s="3" customFormat="1" ht="11.25" x14ac:dyDescent="0.2">
      <c r="A119" s="23" t="s">
        <v>281</v>
      </c>
      <c r="B119" s="24" t="s">
        <v>282</v>
      </c>
      <c r="C119" s="22"/>
      <c r="D119" s="16"/>
      <c r="E119" s="16"/>
      <c r="F119" s="16"/>
      <c r="G119" s="16"/>
      <c r="H119" s="16"/>
      <c r="I119" s="16"/>
      <c r="J119" s="19"/>
      <c r="K119" s="16"/>
      <c r="L119" s="16"/>
      <c r="M119" s="16"/>
      <c r="N119" s="16"/>
      <c r="O119" s="16"/>
      <c r="P119" s="15"/>
      <c r="Q119" s="16"/>
      <c r="R119" s="20"/>
      <c r="S119" s="22"/>
      <c r="T119" s="16"/>
      <c r="U119" s="16"/>
      <c r="V119" s="15"/>
      <c r="W119" s="15"/>
      <c r="X119" s="15"/>
      <c r="Y119" s="15"/>
      <c r="Z119" s="15"/>
      <c r="AA119" s="15"/>
      <c r="AB119" s="16"/>
      <c r="AC119" s="19"/>
    </row>
    <row r="120" spans="1:29" s="3" customFormat="1" ht="22.5" customHeight="1" x14ac:dyDescent="0.2">
      <c r="A120" s="23" t="s">
        <v>283</v>
      </c>
      <c r="B120" s="24" t="s">
        <v>284</v>
      </c>
      <c r="C120" s="22"/>
      <c r="D120" s="16"/>
      <c r="E120" s="16"/>
      <c r="F120" s="16"/>
      <c r="G120" s="16"/>
      <c r="H120" s="16"/>
      <c r="I120" s="16"/>
      <c r="J120" s="19"/>
      <c r="K120" s="16"/>
      <c r="L120" s="16"/>
      <c r="M120" s="16"/>
      <c r="N120" s="16"/>
      <c r="O120" s="16"/>
      <c r="P120" s="15"/>
      <c r="Q120" s="16"/>
      <c r="R120" s="20"/>
      <c r="S120" s="22"/>
      <c r="T120" s="16"/>
      <c r="U120" s="16"/>
      <c r="V120" s="15"/>
      <c r="W120" s="15"/>
      <c r="X120" s="15"/>
      <c r="Y120" s="15"/>
      <c r="Z120" s="15"/>
      <c r="AA120" s="15"/>
      <c r="AB120" s="16"/>
      <c r="AC120" s="19"/>
    </row>
    <row r="121" spans="1:29" s="2" customFormat="1" ht="11.25" x14ac:dyDescent="0.2">
      <c r="A121" s="26">
        <v>386</v>
      </c>
      <c r="B121" s="27" t="s">
        <v>400</v>
      </c>
      <c r="C121" s="34">
        <f>SUM(C122+C123+C124)</f>
        <v>0</v>
      </c>
      <c r="D121" s="35">
        <f t="shared" ref="D121:AC121" si="33">SUM(D122+D123+D124)</f>
        <v>0</v>
      </c>
      <c r="E121" s="35">
        <f t="shared" si="33"/>
        <v>0</v>
      </c>
      <c r="F121" s="35">
        <f>SUM(F122+F123+F124)</f>
        <v>0</v>
      </c>
      <c r="G121" s="35">
        <f>SUM(G122+G123+G124)</f>
        <v>0</v>
      </c>
      <c r="H121" s="35">
        <f t="shared" si="33"/>
        <v>0</v>
      </c>
      <c r="I121" s="35">
        <f t="shared" si="33"/>
        <v>0</v>
      </c>
      <c r="J121" s="36">
        <f t="shared" si="33"/>
        <v>0</v>
      </c>
      <c r="K121" s="35">
        <f>SUM(K122+K123+K124)</f>
        <v>0</v>
      </c>
      <c r="L121" s="35">
        <f t="shared" si="33"/>
        <v>0</v>
      </c>
      <c r="M121" s="35">
        <f t="shared" si="33"/>
        <v>0</v>
      </c>
      <c r="N121" s="35">
        <f>SUM(N122+N123+N124)</f>
        <v>0</v>
      </c>
      <c r="O121" s="35">
        <f>SUM(O122+O123+O124)</f>
        <v>0</v>
      </c>
      <c r="P121" s="37">
        <f t="shared" si="33"/>
        <v>0</v>
      </c>
      <c r="Q121" s="35">
        <f t="shared" si="33"/>
        <v>0</v>
      </c>
      <c r="R121" s="38">
        <f t="shared" si="33"/>
        <v>0</v>
      </c>
      <c r="S121" s="34">
        <f t="shared" si="33"/>
        <v>0</v>
      </c>
      <c r="T121" s="35">
        <f t="shared" si="33"/>
        <v>0</v>
      </c>
      <c r="U121" s="35">
        <f>SUM(U122+U123+U124)</f>
        <v>0</v>
      </c>
      <c r="V121" s="37">
        <f t="shared" si="33"/>
        <v>0</v>
      </c>
      <c r="W121" s="37">
        <f>SUM(W122+W123+W124)</f>
        <v>0</v>
      </c>
      <c r="X121" s="37">
        <f>SUM(X122+X123+X124)</f>
        <v>0</v>
      </c>
      <c r="Y121" s="37">
        <f>SUM(Y122+Y123+Y124)</f>
        <v>0</v>
      </c>
      <c r="Z121" s="37">
        <f>SUM(Z122+Z123+Z124)</f>
        <v>0</v>
      </c>
      <c r="AA121" s="37">
        <f t="shared" si="33"/>
        <v>0</v>
      </c>
      <c r="AB121" s="35">
        <f t="shared" si="33"/>
        <v>0</v>
      </c>
      <c r="AC121" s="36">
        <f t="shared" si="33"/>
        <v>0</v>
      </c>
    </row>
    <row r="122" spans="1:29" s="2" customFormat="1" ht="22.5" customHeight="1" x14ac:dyDescent="0.2">
      <c r="A122" s="23">
        <v>3861</v>
      </c>
      <c r="B122" s="24" t="s">
        <v>285</v>
      </c>
      <c r="C122" s="22"/>
      <c r="D122" s="16"/>
      <c r="E122" s="16"/>
      <c r="F122" s="16"/>
      <c r="G122" s="16"/>
      <c r="H122" s="16"/>
      <c r="I122" s="16"/>
      <c r="J122" s="19"/>
      <c r="K122" s="16"/>
      <c r="L122" s="16"/>
      <c r="M122" s="16"/>
      <c r="N122" s="16"/>
      <c r="O122" s="16"/>
      <c r="P122" s="15"/>
      <c r="Q122" s="16"/>
      <c r="R122" s="20"/>
      <c r="S122" s="22"/>
      <c r="T122" s="16"/>
      <c r="U122" s="16"/>
      <c r="V122" s="15"/>
      <c r="W122" s="15"/>
      <c r="X122" s="15"/>
      <c r="Y122" s="15"/>
      <c r="Z122" s="15"/>
      <c r="AA122" s="15"/>
      <c r="AB122" s="16"/>
      <c r="AC122" s="19"/>
    </row>
    <row r="123" spans="1:29" s="2" customFormat="1" ht="22.5" customHeight="1" x14ac:dyDescent="0.2">
      <c r="A123" s="23">
        <v>3862</v>
      </c>
      <c r="B123" s="24" t="s">
        <v>286</v>
      </c>
      <c r="C123" s="22"/>
      <c r="D123" s="16"/>
      <c r="E123" s="16"/>
      <c r="F123" s="16"/>
      <c r="G123" s="16"/>
      <c r="H123" s="16"/>
      <c r="I123" s="16"/>
      <c r="J123" s="19"/>
      <c r="K123" s="16"/>
      <c r="L123" s="16"/>
      <c r="M123" s="16"/>
      <c r="N123" s="16"/>
      <c r="O123" s="16"/>
      <c r="P123" s="15"/>
      <c r="Q123" s="16"/>
      <c r="R123" s="20"/>
      <c r="S123" s="22"/>
      <c r="T123" s="16"/>
      <c r="U123" s="16"/>
      <c r="V123" s="15"/>
      <c r="W123" s="15"/>
      <c r="X123" s="15"/>
      <c r="Y123" s="15"/>
      <c r="Z123" s="15"/>
      <c r="AA123" s="15"/>
      <c r="AB123" s="16"/>
      <c r="AC123" s="19"/>
    </row>
    <row r="124" spans="1:29" s="2" customFormat="1" ht="11.25" x14ac:dyDescent="0.2">
      <c r="A124" s="23">
        <v>3863</v>
      </c>
      <c r="B124" s="24" t="s">
        <v>287</v>
      </c>
      <c r="C124" s="22"/>
      <c r="D124" s="16"/>
      <c r="E124" s="16"/>
      <c r="F124" s="16"/>
      <c r="G124" s="16"/>
      <c r="H124" s="16"/>
      <c r="I124" s="16"/>
      <c r="J124" s="19"/>
      <c r="K124" s="16"/>
      <c r="L124" s="16"/>
      <c r="M124" s="16"/>
      <c r="N124" s="16"/>
      <c r="O124" s="16"/>
      <c r="P124" s="15"/>
      <c r="Q124" s="16"/>
      <c r="R124" s="20"/>
      <c r="S124" s="22"/>
      <c r="T124" s="16"/>
      <c r="U124" s="16"/>
      <c r="V124" s="15"/>
      <c r="W124" s="15"/>
      <c r="X124" s="15"/>
      <c r="Y124" s="15"/>
      <c r="Z124" s="15"/>
      <c r="AA124" s="15"/>
      <c r="AB124" s="16"/>
      <c r="AC124" s="19"/>
    </row>
    <row r="125" spans="1:29" s="2" customFormat="1" ht="11.25" x14ac:dyDescent="0.2">
      <c r="A125" s="26">
        <v>4</v>
      </c>
      <c r="B125" s="27" t="s">
        <v>401</v>
      </c>
      <c r="C125" s="34">
        <f>C126+C138+C171+C175+C178</f>
        <v>0</v>
      </c>
      <c r="D125" s="35">
        <f t="shared" ref="D125:AC125" si="34">D126+D138+D171+D175+D178</f>
        <v>70847</v>
      </c>
      <c r="E125" s="35">
        <f t="shared" si="34"/>
        <v>926707</v>
      </c>
      <c r="F125" s="35">
        <f>F126+F138+F171+F175+F178</f>
        <v>0</v>
      </c>
      <c r="G125" s="35">
        <f>G126+G138+G171+G175+G178</f>
        <v>0</v>
      </c>
      <c r="H125" s="35">
        <f t="shared" si="34"/>
        <v>0</v>
      </c>
      <c r="I125" s="35">
        <f t="shared" si="34"/>
        <v>0</v>
      </c>
      <c r="J125" s="36">
        <f t="shared" si="34"/>
        <v>0</v>
      </c>
      <c r="K125" s="35">
        <f>K126+K138+K171+K175+K178</f>
        <v>1000000</v>
      </c>
      <c r="L125" s="35">
        <f t="shared" si="34"/>
        <v>0</v>
      </c>
      <c r="M125" s="35">
        <f t="shared" si="34"/>
        <v>0</v>
      </c>
      <c r="N125" s="35">
        <f>N126+N138+N171+N175+N178</f>
        <v>0</v>
      </c>
      <c r="O125" s="35">
        <f>O126+O138+O171+O175+O178</f>
        <v>0</v>
      </c>
      <c r="P125" s="37">
        <f t="shared" si="34"/>
        <v>0</v>
      </c>
      <c r="Q125" s="35">
        <f t="shared" si="34"/>
        <v>0</v>
      </c>
      <c r="R125" s="38">
        <f t="shared" si="34"/>
        <v>0</v>
      </c>
      <c r="S125" s="34">
        <f t="shared" si="34"/>
        <v>0</v>
      </c>
      <c r="T125" s="35">
        <f t="shared" si="34"/>
        <v>0</v>
      </c>
      <c r="U125" s="35">
        <f>U126+U138+U171+U175+U178</f>
        <v>0</v>
      </c>
      <c r="V125" s="37">
        <f t="shared" si="34"/>
        <v>0</v>
      </c>
      <c r="W125" s="37">
        <f>W126+W138+W171+W175+W178</f>
        <v>0</v>
      </c>
      <c r="X125" s="37">
        <f>X126+X138+X171+X175+X178</f>
        <v>0</v>
      </c>
      <c r="Y125" s="37">
        <f>Y126+Y138+Y171+Y175+Y178</f>
        <v>0</v>
      </c>
      <c r="Z125" s="37">
        <f>Z126+Z138+Z171+Z175+Z178</f>
        <v>0</v>
      </c>
      <c r="AA125" s="37">
        <f t="shared" si="34"/>
        <v>0</v>
      </c>
      <c r="AB125" s="35">
        <f t="shared" si="34"/>
        <v>0</v>
      </c>
      <c r="AC125" s="36">
        <f t="shared" si="34"/>
        <v>0</v>
      </c>
    </row>
    <row r="126" spans="1:29" s="2" customFormat="1" ht="11.25" x14ac:dyDescent="0.2">
      <c r="A126" s="26">
        <v>41</v>
      </c>
      <c r="B126" s="27" t="s">
        <v>402</v>
      </c>
      <c r="C126" s="34">
        <f>C127+C131</f>
        <v>0</v>
      </c>
      <c r="D126" s="35">
        <f t="shared" ref="D126:AC126" si="35">D127+D131</f>
        <v>0</v>
      </c>
      <c r="E126" s="35">
        <f t="shared" si="35"/>
        <v>0</v>
      </c>
      <c r="F126" s="35">
        <f>F127+F131</f>
        <v>0</v>
      </c>
      <c r="G126" s="35">
        <f>G127+G131</f>
        <v>0</v>
      </c>
      <c r="H126" s="35">
        <f t="shared" si="35"/>
        <v>0</v>
      </c>
      <c r="I126" s="35">
        <f t="shared" si="35"/>
        <v>0</v>
      </c>
      <c r="J126" s="36">
        <f t="shared" si="35"/>
        <v>0</v>
      </c>
      <c r="K126" s="35">
        <f>K127+K131</f>
        <v>0</v>
      </c>
      <c r="L126" s="35">
        <f t="shared" si="35"/>
        <v>0</v>
      </c>
      <c r="M126" s="35">
        <f t="shared" si="35"/>
        <v>0</v>
      </c>
      <c r="N126" s="35">
        <f>N127+N131</f>
        <v>0</v>
      </c>
      <c r="O126" s="35">
        <f>O127+O131</f>
        <v>0</v>
      </c>
      <c r="P126" s="37">
        <f t="shared" si="35"/>
        <v>0</v>
      </c>
      <c r="Q126" s="35">
        <f t="shared" si="35"/>
        <v>0</v>
      </c>
      <c r="R126" s="38">
        <f t="shared" si="35"/>
        <v>0</v>
      </c>
      <c r="S126" s="34">
        <f t="shared" si="35"/>
        <v>0</v>
      </c>
      <c r="T126" s="35">
        <f t="shared" si="35"/>
        <v>0</v>
      </c>
      <c r="U126" s="35">
        <f>U127+U131</f>
        <v>0</v>
      </c>
      <c r="V126" s="37">
        <f t="shared" si="35"/>
        <v>0</v>
      </c>
      <c r="W126" s="37">
        <f>W127+W131</f>
        <v>0</v>
      </c>
      <c r="X126" s="37">
        <f>X127+X131</f>
        <v>0</v>
      </c>
      <c r="Y126" s="37">
        <f>Y127+Y131</f>
        <v>0</v>
      </c>
      <c r="Z126" s="37">
        <f>Z127+Z131</f>
        <v>0</v>
      </c>
      <c r="AA126" s="37">
        <f t="shared" si="35"/>
        <v>0</v>
      </c>
      <c r="AB126" s="35">
        <f t="shared" si="35"/>
        <v>0</v>
      </c>
      <c r="AC126" s="36">
        <f t="shared" si="35"/>
        <v>0</v>
      </c>
    </row>
    <row r="127" spans="1:29" s="2" customFormat="1" ht="11.25" x14ac:dyDescent="0.2">
      <c r="A127" s="26">
        <v>411</v>
      </c>
      <c r="B127" s="27" t="s">
        <v>403</v>
      </c>
      <c r="C127" s="34">
        <f>SUM(C128+C129+C130)</f>
        <v>0</v>
      </c>
      <c r="D127" s="35">
        <f t="shared" ref="D127:AC127" si="36">SUM(D128+D129+D130)</f>
        <v>0</v>
      </c>
      <c r="E127" s="35">
        <f t="shared" si="36"/>
        <v>0</v>
      </c>
      <c r="F127" s="35">
        <f>SUM(F128+F129+F130)</f>
        <v>0</v>
      </c>
      <c r="G127" s="35">
        <f>SUM(G128+G129+G130)</f>
        <v>0</v>
      </c>
      <c r="H127" s="35">
        <f t="shared" si="36"/>
        <v>0</v>
      </c>
      <c r="I127" s="35">
        <f t="shared" si="36"/>
        <v>0</v>
      </c>
      <c r="J127" s="36">
        <f t="shared" si="36"/>
        <v>0</v>
      </c>
      <c r="K127" s="35">
        <f>SUM(K128+K129+K130)</f>
        <v>0</v>
      </c>
      <c r="L127" s="35">
        <f t="shared" si="36"/>
        <v>0</v>
      </c>
      <c r="M127" s="35">
        <f t="shared" si="36"/>
        <v>0</v>
      </c>
      <c r="N127" s="35">
        <f>SUM(N128+N129+N130)</f>
        <v>0</v>
      </c>
      <c r="O127" s="35">
        <f>SUM(O128+O129+O130)</f>
        <v>0</v>
      </c>
      <c r="P127" s="37">
        <f t="shared" si="36"/>
        <v>0</v>
      </c>
      <c r="Q127" s="35">
        <f t="shared" si="36"/>
        <v>0</v>
      </c>
      <c r="R127" s="38">
        <f t="shared" si="36"/>
        <v>0</v>
      </c>
      <c r="S127" s="34">
        <f t="shared" si="36"/>
        <v>0</v>
      </c>
      <c r="T127" s="35">
        <f t="shared" si="36"/>
        <v>0</v>
      </c>
      <c r="U127" s="35">
        <f>SUM(U128+U129+U130)</f>
        <v>0</v>
      </c>
      <c r="V127" s="37">
        <f t="shared" si="36"/>
        <v>0</v>
      </c>
      <c r="W127" s="37">
        <f>SUM(W128+W129+W130)</f>
        <v>0</v>
      </c>
      <c r="X127" s="37">
        <f>SUM(X128+X129+X130)</f>
        <v>0</v>
      </c>
      <c r="Y127" s="37">
        <f>SUM(Y128+Y129+Y130)</f>
        <v>0</v>
      </c>
      <c r="Z127" s="37">
        <f>SUM(Z128+Z129+Z130)</f>
        <v>0</v>
      </c>
      <c r="AA127" s="37">
        <f t="shared" si="36"/>
        <v>0</v>
      </c>
      <c r="AB127" s="35">
        <f t="shared" si="36"/>
        <v>0</v>
      </c>
      <c r="AC127" s="36">
        <f t="shared" si="36"/>
        <v>0</v>
      </c>
    </row>
    <row r="128" spans="1:29" s="2" customFormat="1" ht="11.25" x14ac:dyDescent="0.2">
      <c r="A128" s="23">
        <v>4111</v>
      </c>
      <c r="B128" s="24" t="s">
        <v>137</v>
      </c>
      <c r="C128" s="22"/>
      <c r="D128" s="16"/>
      <c r="E128" s="16"/>
      <c r="F128" s="16"/>
      <c r="G128" s="16"/>
      <c r="H128" s="16"/>
      <c r="I128" s="16"/>
      <c r="J128" s="19"/>
      <c r="K128" s="16"/>
      <c r="L128" s="16"/>
      <c r="M128" s="16"/>
      <c r="N128" s="16"/>
      <c r="O128" s="16"/>
      <c r="P128" s="15"/>
      <c r="Q128" s="16"/>
      <c r="R128" s="20"/>
      <c r="S128" s="22"/>
      <c r="T128" s="16"/>
      <c r="U128" s="16"/>
      <c r="V128" s="15"/>
      <c r="W128" s="15"/>
      <c r="X128" s="15"/>
      <c r="Y128" s="15"/>
      <c r="Z128" s="15"/>
      <c r="AA128" s="15"/>
      <c r="AB128" s="16"/>
      <c r="AC128" s="19"/>
    </row>
    <row r="129" spans="1:29" s="2" customFormat="1" ht="11.25" x14ac:dyDescent="0.2">
      <c r="A129" s="23">
        <v>4112</v>
      </c>
      <c r="B129" s="24" t="s">
        <v>138</v>
      </c>
      <c r="C129" s="22"/>
      <c r="D129" s="16"/>
      <c r="E129" s="16"/>
      <c r="F129" s="16"/>
      <c r="G129" s="16"/>
      <c r="H129" s="16"/>
      <c r="I129" s="16"/>
      <c r="J129" s="19"/>
      <c r="K129" s="16"/>
      <c r="L129" s="16"/>
      <c r="M129" s="16"/>
      <c r="N129" s="16"/>
      <c r="O129" s="16"/>
      <c r="P129" s="15"/>
      <c r="Q129" s="16"/>
      <c r="R129" s="20"/>
      <c r="S129" s="22"/>
      <c r="T129" s="16"/>
      <c r="U129" s="16"/>
      <c r="V129" s="15"/>
      <c r="W129" s="15"/>
      <c r="X129" s="15"/>
      <c r="Y129" s="15"/>
      <c r="Z129" s="15"/>
      <c r="AA129" s="15"/>
      <c r="AB129" s="16"/>
      <c r="AC129" s="19"/>
    </row>
    <row r="130" spans="1:29" s="2" customFormat="1" ht="11.25" x14ac:dyDescent="0.2">
      <c r="A130" s="23">
        <v>4113</v>
      </c>
      <c r="B130" s="24" t="s">
        <v>288</v>
      </c>
      <c r="C130" s="22"/>
      <c r="D130" s="16"/>
      <c r="E130" s="16"/>
      <c r="F130" s="16"/>
      <c r="G130" s="16"/>
      <c r="H130" s="16"/>
      <c r="I130" s="16"/>
      <c r="J130" s="19"/>
      <c r="K130" s="16"/>
      <c r="L130" s="16"/>
      <c r="M130" s="16"/>
      <c r="N130" s="16"/>
      <c r="O130" s="16"/>
      <c r="P130" s="15"/>
      <c r="Q130" s="16"/>
      <c r="R130" s="20"/>
      <c r="S130" s="22"/>
      <c r="T130" s="16"/>
      <c r="U130" s="16"/>
      <c r="V130" s="15"/>
      <c r="W130" s="15"/>
      <c r="X130" s="15"/>
      <c r="Y130" s="15"/>
      <c r="Z130" s="15"/>
      <c r="AA130" s="15"/>
      <c r="AB130" s="16"/>
      <c r="AC130" s="19"/>
    </row>
    <row r="131" spans="1:29" s="2" customFormat="1" ht="11.25" x14ac:dyDescent="0.2">
      <c r="A131" s="26">
        <v>412</v>
      </c>
      <c r="B131" s="27" t="s">
        <v>404</v>
      </c>
      <c r="C131" s="34">
        <f>SUM(C132+C133+C134+C135+C136+C137)</f>
        <v>0</v>
      </c>
      <c r="D131" s="35">
        <f t="shared" ref="D131:AC131" si="37">SUM(D132+D133+D134+D135+D136+D137)</f>
        <v>0</v>
      </c>
      <c r="E131" s="35">
        <f t="shared" si="37"/>
        <v>0</v>
      </c>
      <c r="F131" s="35">
        <f>SUM(F132+F133+F134+F135+F136+F137)</f>
        <v>0</v>
      </c>
      <c r="G131" s="35">
        <f>SUM(G132+G133+G134+G135+G136+G137)</f>
        <v>0</v>
      </c>
      <c r="H131" s="35">
        <f t="shared" si="37"/>
        <v>0</v>
      </c>
      <c r="I131" s="35">
        <f t="shared" si="37"/>
        <v>0</v>
      </c>
      <c r="J131" s="36">
        <f t="shared" si="37"/>
        <v>0</v>
      </c>
      <c r="K131" s="35">
        <f>SUM(K132+K133+K134+K135+K136+K137)</f>
        <v>0</v>
      </c>
      <c r="L131" s="35">
        <f t="shared" si="37"/>
        <v>0</v>
      </c>
      <c r="M131" s="35">
        <f t="shared" si="37"/>
        <v>0</v>
      </c>
      <c r="N131" s="35">
        <f>SUM(N132+N133+N134+N135+N136+N137)</f>
        <v>0</v>
      </c>
      <c r="O131" s="35">
        <f>SUM(O132+O133+O134+O135+O136+O137)</f>
        <v>0</v>
      </c>
      <c r="P131" s="37">
        <f t="shared" si="37"/>
        <v>0</v>
      </c>
      <c r="Q131" s="35">
        <f t="shared" si="37"/>
        <v>0</v>
      </c>
      <c r="R131" s="38">
        <f t="shared" si="37"/>
        <v>0</v>
      </c>
      <c r="S131" s="34">
        <f t="shared" si="37"/>
        <v>0</v>
      </c>
      <c r="T131" s="35">
        <f t="shared" si="37"/>
        <v>0</v>
      </c>
      <c r="U131" s="35">
        <f>SUM(U132+U133+U134+U135+U136+U137)</f>
        <v>0</v>
      </c>
      <c r="V131" s="37">
        <f t="shared" si="37"/>
        <v>0</v>
      </c>
      <c r="W131" s="37">
        <f>SUM(W132+W133+W134+W135+W136+W137)</f>
        <v>0</v>
      </c>
      <c r="X131" s="37">
        <f>SUM(X132+X133+X134+X135+X136+X137)</f>
        <v>0</v>
      </c>
      <c r="Y131" s="37">
        <f>SUM(Y132+Y133+Y134+Y135+Y136+Y137)</f>
        <v>0</v>
      </c>
      <c r="Z131" s="37">
        <f>SUM(Z132+Z133+Z134+Z135+Z136+Z137)</f>
        <v>0</v>
      </c>
      <c r="AA131" s="37">
        <f t="shared" si="37"/>
        <v>0</v>
      </c>
      <c r="AB131" s="35">
        <f t="shared" si="37"/>
        <v>0</v>
      </c>
      <c r="AC131" s="36">
        <f t="shared" si="37"/>
        <v>0</v>
      </c>
    </row>
    <row r="132" spans="1:29" s="2" customFormat="1" ht="11.25" x14ac:dyDescent="0.2">
      <c r="A132" s="23">
        <v>4121</v>
      </c>
      <c r="B132" s="24" t="s">
        <v>140</v>
      </c>
      <c r="C132" s="22"/>
      <c r="D132" s="16"/>
      <c r="E132" s="16"/>
      <c r="F132" s="16"/>
      <c r="G132" s="16"/>
      <c r="H132" s="16"/>
      <c r="I132" s="16"/>
      <c r="J132" s="19"/>
      <c r="K132" s="16"/>
      <c r="L132" s="16"/>
      <c r="M132" s="16"/>
      <c r="N132" s="16"/>
      <c r="O132" s="16"/>
      <c r="P132" s="15"/>
      <c r="Q132" s="16"/>
      <c r="R132" s="20"/>
      <c r="S132" s="22"/>
      <c r="T132" s="16"/>
      <c r="U132" s="16"/>
      <c r="V132" s="15"/>
      <c r="W132" s="15"/>
      <c r="X132" s="15"/>
      <c r="Y132" s="15"/>
      <c r="Z132" s="15"/>
      <c r="AA132" s="15"/>
      <c r="AB132" s="16"/>
      <c r="AC132" s="19"/>
    </row>
    <row r="133" spans="1:29" s="2" customFormat="1" ht="11.25" x14ac:dyDescent="0.2">
      <c r="A133" s="23">
        <v>4122</v>
      </c>
      <c r="B133" s="24" t="s">
        <v>141</v>
      </c>
      <c r="C133" s="22"/>
      <c r="D133" s="16"/>
      <c r="E133" s="16"/>
      <c r="F133" s="16"/>
      <c r="G133" s="16"/>
      <c r="H133" s="16"/>
      <c r="I133" s="16"/>
      <c r="J133" s="19"/>
      <c r="K133" s="16"/>
      <c r="L133" s="16"/>
      <c r="M133" s="16"/>
      <c r="N133" s="16"/>
      <c r="O133" s="16"/>
      <c r="P133" s="15"/>
      <c r="Q133" s="16"/>
      <c r="R133" s="20"/>
      <c r="S133" s="22"/>
      <c r="T133" s="16"/>
      <c r="U133" s="16"/>
      <c r="V133" s="15"/>
      <c r="W133" s="15"/>
      <c r="X133" s="15"/>
      <c r="Y133" s="15"/>
      <c r="Z133" s="15"/>
      <c r="AA133" s="15"/>
      <c r="AB133" s="16"/>
      <c r="AC133" s="19"/>
    </row>
    <row r="134" spans="1:29" s="2" customFormat="1" ht="11.25" x14ac:dyDescent="0.2">
      <c r="A134" s="23">
        <v>4123</v>
      </c>
      <c r="B134" s="24" t="s">
        <v>142</v>
      </c>
      <c r="C134" s="22"/>
      <c r="D134" s="16"/>
      <c r="E134" s="16"/>
      <c r="F134" s="16"/>
      <c r="G134" s="16"/>
      <c r="H134" s="16"/>
      <c r="I134" s="16"/>
      <c r="J134" s="19"/>
      <c r="K134" s="16"/>
      <c r="L134" s="16"/>
      <c r="M134" s="16"/>
      <c r="N134" s="16"/>
      <c r="O134" s="16"/>
      <c r="P134" s="15"/>
      <c r="Q134" s="16"/>
      <c r="R134" s="20"/>
      <c r="S134" s="22"/>
      <c r="T134" s="16"/>
      <c r="U134" s="16"/>
      <c r="V134" s="15"/>
      <c r="W134" s="15"/>
      <c r="X134" s="15"/>
      <c r="Y134" s="15"/>
      <c r="Z134" s="15"/>
      <c r="AA134" s="15"/>
      <c r="AB134" s="16"/>
      <c r="AC134" s="19"/>
    </row>
    <row r="135" spans="1:29" s="2" customFormat="1" ht="11.25" x14ac:dyDescent="0.2">
      <c r="A135" s="23">
        <v>4124</v>
      </c>
      <c r="B135" s="24" t="s">
        <v>143</v>
      </c>
      <c r="C135" s="22"/>
      <c r="D135" s="16"/>
      <c r="E135" s="16"/>
      <c r="F135" s="16"/>
      <c r="G135" s="16"/>
      <c r="H135" s="16"/>
      <c r="I135" s="16"/>
      <c r="J135" s="19"/>
      <c r="K135" s="16"/>
      <c r="L135" s="16"/>
      <c r="M135" s="16"/>
      <c r="N135" s="16"/>
      <c r="O135" s="16"/>
      <c r="P135" s="15"/>
      <c r="Q135" s="16"/>
      <c r="R135" s="20"/>
      <c r="S135" s="22"/>
      <c r="T135" s="16"/>
      <c r="U135" s="16"/>
      <c r="V135" s="15"/>
      <c r="W135" s="15"/>
      <c r="X135" s="15"/>
      <c r="Y135" s="15"/>
      <c r="Z135" s="15"/>
      <c r="AA135" s="15"/>
      <c r="AB135" s="16"/>
      <c r="AC135" s="19"/>
    </row>
    <row r="136" spans="1:29" s="2" customFormat="1" ht="11.25" x14ac:dyDescent="0.2">
      <c r="A136" s="23">
        <v>4125</v>
      </c>
      <c r="B136" s="24" t="s">
        <v>144</v>
      </c>
      <c r="C136" s="22"/>
      <c r="D136" s="16"/>
      <c r="E136" s="16"/>
      <c r="F136" s="16"/>
      <c r="G136" s="16"/>
      <c r="H136" s="16"/>
      <c r="I136" s="16"/>
      <c r="J136" s="19"/>
      <c r="K136" s="16"/>
      <c r="L136" s="16"/>
      <c r="M136" s="16"/>
      <c r="N136" s="16"/>
      <c r="O136" s="16"/>
      <c r="P136" s="15"/>
      <c r="Q136" s="16"/>
      <c r="R136" s="20"/>
      <c r="S136" s="22"/>
      <c r="T136" s="16"/>
      <c r="U136" s="16"/>
      <c r="V136" s="15"/>
      <c r="W136" s="15"/>
      <c r="X136" s="15"/>
      <c r="Y136" s="15"/>
      <c r="Z136" s="15"/>
      <c r="AA136" s="15"/>
      <c r="AB136" s="16"/>
      <c r="AC136" s="19"/>
    </row>
    <row r="137" spans="1:29" s="2" customFormat="1" ht="11.25" x14ac:dyDescent="0.2">
      <c r="A137" s="23">
        <v>4126</v>
      </c>
      <c r="B137" s="24" t="s">
        <v>145</v>
      </c>
      <c r="C137" s="22"/>
      <c r="D137" s="16"/>
      <c r="E137" s="16"/>
      <c r="F137" s="16"/>
      <c r="G137" s="16"/>
      <c r="H137" s="16"/>
      <c r="I137" s="16"/>
      <c r="J137" s="19"/>
      <c r="K137" s="16"/>
      <c r="L137" s="16"/>
      <c r="M137" s="16"/>
      <c r="N137" s="16"/>
      <c r="O137" s="16"/>
      <c r="P137" s="15"/>
      <c r="Q137" s="16"/>
      <c r="R137" s="20"/>
      <c r="S137" s="22"/>
      <c r="T137" s="16"/>
      <c r="U137" s="16"/>
      <c r="V137" s="15"/>
      <c r="W137" s="15"/>
      <c r="X137" s="15"/>
      <c r="Y137" s="15"/>
      <c r="Z137" s="15"/>
      <c r="AA137" s="15"/>
      <c r="AB137" s="16"/>
      <c r="AC137" s="19"/>
    </row>
    <row r="138" spans="1:29" s="2" customFormat="1" ht="11.25" x14ac:dyDescent="0.2">
      <c r="A138" s="26">
        <v>42</v>
      </c>
      <c r="B138" s="27" t="s">
        <v>405</v>
      </c>
      <c r="C138" s="34">
        <f>C139+C144+C153+C158+C163+C166</f>
        <v>0</v>
      </c>
      <c r="D138" s="35">
        <f t="shared" ref="D138:AC138" si="38">D139+D144+D153+D158+D163+D166</f>
        <v>70847</v>
      </c>
      <c r="E138" s="35">
        <f t="shared" si="38"/>
        <v>926707</v>
      </c>
      <c r="F138" s="35">
        <f>F139+F144+F153+F158+F163+F166</f>
        <v>0</v>
      </c>
      <c r="G138" s="35">
        <f>G139+G144+G153+G158+G163+G166</f>
        <v>0</v>
      </c>
      <c r="H138" s="35">
        <f t="shared" si="38"/>
        <v>0</v>
      </c>
      <c r="I138" s="35">
        <f t="shared" si="38"/>
        <v>0</v>
      </c>
      <c r="J138" s="36">
        <f t="shared" si="38"/>
        <v>0</v>
      </c>
      <c r="K138" s="35">
        <f>K139+K144+K153+K158+K163+K166</f>
        <v>1000000</v>
      </c>
      <c r="L138" s="35">
        <f t="shared" si="38"/>
        <v>0</v>
      </c>
      <c r="M138" s="35">
        <f t="shared" si="38"/>
        <v>0</v>
      </c>
      <c r="N138" s="35">
        <f>N139+N144+N153+N158+N163+N166</f>
        <v>0</v>
      </c>
      <c r="O138" s="35">
        <f>O139+O144+O153+O158+O163+O166</f>
        <v>0</v>
      </c>
      <c r="P138" s="37">
        <f t="shared" si="38"/>
        <v>0</v>
      </c>
      <c r="Q138" s="35">
        <f t="shared" si="38"/>
        <v>0</v>
      </c>
      <c r="R138" s="38">
        <f t="shared" si="38"/>
        <v>0</v>
      </c>
      <c r="S138" s="34">
        <f t="shared" si="38"/>
        <v>0</v>
      </c>
      <c r="T138" s="35">
        <f t="shared" si="38"/>
        <v>0</v>
      </c>
      <c r="U138" s="35">
        <f>U139+U144+U153+U158+U163+U166</f>
        <v>0</v>
      </c>
      <c r="V138" s="37">
        <f t="shared" si="38"/>
        <v>0</v>
      </c>
      <c r="W138" s="37">
        <f>W139+W144+W153+W158+W163+W166</f>
        <v>0</v>
      </c>
      <c r="X138" s="37">
        <f>X139+X144+X153+X158+X163+X166</f>
        <v>0</v>
      </c>
      <c r="Y138" s="37">
        <f>Y139+Y144+Y153+Y158+Y163+Y166</f>
        <v>0</v>
      </c>
      <c r="Z138" s="37">
        <f>Z139+Z144+Z153+Z158+Z163+Z166</f>
        <v>0</v>
      </c>
      <c r="AA138" s="37">
        <f t="shared" si="38"/>
        <v>0</v>
      </c>
      <c r="AB138" s="35">
        <f t="shared" si="38"/>
        <v>0</v>
      </c>
      <c r="AC138" s="36">
        <f t="shared" si="38"/>
        <v>0</v>
      </c>
    </row>
    <row r="139" spans="1:29" s="2" customFormat="1" ht="11.25" x14ac:dyDescent="0.2">
      <c r="A139" s="26">
        <v>421</v>
      </c>
      <c r="B139" s="27" t="s">
        <v>406</v>
      </c>
      <c r="C139" s="34">
        <f>SUM(C140+C141+C142+C143)</f>
        <v>0</v>
      </c>
      <c r="D139" s="35">
        <f t="shared" ref="D139:AC139" si="39">SUM(D140+D141+D142+D143)</f>
        <v>0</v>
      </c>
      <c r="E139" s="35">
        <f t="shared" si="39"/>
        <v>0</v>
      </c>
      <c r="F139" s="35">
        <f>SUM(F140+F141+F142+F143)</f>
        <v>0</v>
      </c>
      <c r="G139" s="35">
        <f>SUM(G140+G141+G142+G143)</f>
        <v>0</v>
      </c>
      <c r="H139" s="35">
        <f t="shared" si="39"/>
        <v>0</v>
      </c>
      <c r="I139" s="35">
        <f t="shared" si="39"/>
        <v>0</v>
      </c>
      <c r="J139" s="36">
        <f t="shared" si="39"/>
        <v>0</v>
      </c>
      <c r="K139" s="35">
        <f>SUM(K140+K141+K142+K143)</f>
        <v>0</v>
      </c>
      <c r="L139" s="35">
        <f t="shared" si="39"/>
        <v>0</v>
      </c>
      <c r="M139" s="35">
        <f t="shared" si="39"/>
        <v>0</v>
      </c>
      <c r="N139" s="35">
        <f>SUM(N140+N141+N142+N143)</f>
        <v>0</v>
      </c>
      <c r="O139" s="35">
        <f>SUM(O140+O141+O142+O143)</f>
        <v>0</v>
      </c>
      <c r="P139" s="37">
        <f t="shared" si="39"/>
        <v>0</v>
      </c>
      <c r="Q139" s="35">
        <f t="shared" si="39"/>
        <v>0</v>
      </c>
      <c r="R139" s="38">
        <f t="shared" si="39"/>
        <v>0</v>
      </c>
      <c r="S139" s="34">
        <f t="shared" si="39"/>
        <v>0</v>
      </c>
      <c r="T139" s="35">
        <f t="shared" si="39"/>
        <v>0</v>
      </c>
      <c r="U139" s="35">
        <f>SUM(U140+U141+U142+U143)</f>
        <v>0</v>
      </c>
      <c r="V139" s="37">
        <f t="shared" si="39"/>
        <v>0</v>
      </c>
      <c r="W139" s="37">
        <f>SUM(W140+W141+W142+W143)</f>
        <v>0</v>
      </c>
      <c r="X139" s="37">
        <f>SUM(X140+X141+X142+X143)</f>
        <v>0</v>
      </c>
      <c r="Y139" s="37">
        <f>SUM(Y140+Y141+Y142+Y143)</f>
        <v>0</v>
      </c>
      <c r="Z139" s="37">
        <f>SUM(Z140+Z141+Z142+Z143)</f>
        <v>0</v>
      </c>
      <c r="AA139" s="37">
        <f t="shared" si="39"/>
        <v>0</v>
      </c>
      <c r="AB139" s="35">
        <f t="shared" si="39"/>
        <v>0</v>
      </c>
      <c r="AC139" s="36">
        <f t="shared" si="39"/>
        <v>0</v>
      </c>
    </row>
    <row r="140" spans="1:29" s="2" customFormat="1" ht="11.25" x14ac:dyDescent="0.2">
      <c r="A140" s="23">
        <v>4211</v>
      </c>
      <c r="B140" s="24" t="s">
        <v>146</v>
      </c>
      <c r="C140" s="22"/>
      <c r="D140" s="16"/>
      <c r="E140" s="16"/>
      <c r="F140" s="16"/>
      <c r="G140" s="16"/>
      <c r="H140" s="16"/>
      <c r="I140" s="16"/>
      <c r="J140" s="19"/>
      <c r="K140" s="16"/>
      <c r="L140" s="16"/>
      <c r="M140" s="16"/>
      <c r="N140" s="16"/>
      <c r="O140" s="16"/>
      <c r="P140" s="15"/>
      <c r="Q140" s="16"/>
      <c r="R140" s="20"/>
      <c r="S140" s="22"/>
      <c r="T140" s="16"/>
      <c r="U140" s="16"/>
      <c r="V140" s="15"/>
      <c r="W140" s="15"/>
      <c r="X140" s="15"/>
      <c r="Y140" s="15"/>
      <c r="Z140" s="15"/>
      <c r="AA140" s="15"/>
      <c r="AB140" s="16"/>
      <c r="AC140" s="19"/>
    </row>
    <row r="141" spans="1:29" s="2" customFormat="1" ht="11.25" x14ac:dyDescent="0.2">
      <c r="A141" s="23">
        <v>4212</v>
      </c>
      <c r="B141" s="24" t="s">
        <v>147</v>
      </c>
      <c r="C141" s="22"/>
      <c r="D141" s="16"/>
      <c r="E141" s="16"/>
      <c r="F141" s="16"/>
      <c r="G141" s="16"/>
      <c r="H141" s="16"/>
      <c r="I141" s="16"/>
      <c r="J141" s="19"/>
      <c r="K141" s="16"/>
      <c r="L141" s="16"/>
      <c r="M141" s="16"/>
      <c r="N141" s="16"/>
      <c r="O141" s="16"/>
      <c r="P141" s="15"/>
      <c r="Q141" s="16"/>
      <c r="R141" s="20"/>
      <c r="S141" s="22"/>
      <c r="T141" s="16"/>
      <c r="U141" s="16"/>
      <c r="V141" s="15"/>
      <c r="W141" s="15"/>
      <c r="X141" s="15"/>
      <c r="Y141" s="15"/>
      <c r="Z141" s="15"/>
      <c r="AA141" s="15"/>
      <c r="AB141" s="16"/>
      <c r="AC141" s="19"/>
    </row>
    <row r="142" spans="1:29" s="2" customFormat="1" ht="11.25" x14ac:dyDescent="0.2">
      <c r="A142" s="23">
        <v>4213</v>
      </c>
      <c r="B142" s="24" t="s">
        <v>148</v>
      </c>
      <c r="C142" s="22"/>
      <c r="D142" s="16"/>
      <c r="E142" s="16"/>
      <c r="F142" s="16"/>
      <c r="G142" s="16"/>
      <c r="H142" s="16"/>
      <c r="I142" s="16"/>
      <c r="J142" s="19"/>
      <c r="K142" s="16"/>
      <c r="L142" s="16"/>
      <c r="M142" s="16"/>
      <c r="N142" s="16"/>
      <c r="O142" s="16"/>
      <c r="P142" s="15"/>
      <c r="Q142" s="16"/>
      <c r="R142" s="20"/>
      <c r="S142" s="22"/>
      <c r="T142" s="16"/>
      <c r="U142" s="16"/>
      <c r="V142" s="15"/>
      <c r="W142" s="15"/>
      <c r="X142" s="15"/>
      <c r="Y142" s="15"/>
      <c r="Z142" s="15"/>
      <c r="AA142" s="15"/>
      <c r="AB142" s="16"/>
      <c r="AC142" s="19"/>
    </row>
    <row r="143" spans="1:29" s="2" customFormat="1" ht="11.25" x14ac:dyDescent="0.2">
      <c r="A143" s="23">
        <v>4214</v>
      </c>
      <c r="B143" s="24" t="s">
        <v>149</v>
      </c>
      <c r="C143" s="22"/>
      <c r="D143" s="16"/>
      <c r="E143" s="16"/>
      <c r="F143" s="16"/>
      <c r="G143" s="16"/>
      <c r="H143" s="16"/>
      <c r="I143" s="16"/>
      <c r="J143" s="19"/>
      <c r="K143" s="16"/>
      <c r="L143" s="16"/>
      <c r="M143" s="16"/>
      <c r="N143" s="16"/>
      <c r="O143" s="16"/>
      <c r="P143" s="15"/>
      <c r="Q143" s="16"/>
      <c r="R143" s="20"/>
      <c r="S143" s="22"/>
      <c r="T143" s="16"/>
      <c r="U143" s="16"/>
      <c r="V143" s="15"/>
      <c r="W143" s="15"/>
      <c r="X143" s="15"/>
      <c r="Y143" s="15"/>
      <c r="Z143" s="15"/>
      <c r="AA143" s="15"/>
      <c r="AB143" s="16"/>
      <c r="AC143" s="19"/>
    </row>
    <row r="144" spans="1:29" s="2" customFormat="1" ht="11.25" x14ac:dyDescent="0.2">
      <c r="A144" s="26">
        <v>422</v>
      </c>
      <c r="B144" s="27" t="s">
        <v>407</v>
      </c>
      <c r="C144" s="34">
        <f>SUM(C145+C146+C147+C148+C149+C150+C151+C152)</f>
        <v>0</v>
      </c>
      <c r="D144" s="35">
        <f t="shared" ref="D144:AC144" si="40">SUM(D145+D146+D147+D148+D149+D150+D151+D152)</f>
        <v>70847</v>
      </c>
      <c r="E144" s="35">
        <f t="shared" si="40"/>
        <v>926707</v>
      </c>
      <c r="F144" s="35">
        <f>SUM(F145+F146+F147+F148+F149+F150+F151+F152)</f>
        <v>0</v>
      </c>
      <c r="G144" s="35">
        <f>SUM(G145+G146+G147+G148+G149+G150+G151+G152)</f>
        <v>0</v>
      </c>
      <c r="H144" s="35">
        <f t="shared" si="40"/>
        <v>0</v>
      </c>
      <c r="I144" s="35">
        <f t="shared" si="40"/>
        <v>0</v>
      </c>
      <c r="J144" s="36">
        <f t="shared" si="40"/>
        <v>0</v>
      </c>
      <c r="K144" s="35">
        <f>SUM(K145+K146+K147+K148+K149+K150+K151+K152)</f>
        <v>1000000</v>
      </c>
      <c r="L144" s="35">
        <f t="shared" si="40"/>
        <v>0</v>
      </c>
      <c r="M144" s="35">
        <f t="shared" si="40"/>
        <v>0</v>
      </c>
      <c r="N144" s="35">
        <f>SUM(N145+N146+N147+N148+N149+N150+N151+N152)</f>
        <v>0</v>
      </c>
      <c r="O144" s="35">
        <f>SUM(O145+O146+O147+O148+O149+O150+O151+O152)</f>
        <v>0</v>
      </c>
      <c r="P144" s="37">
        <f t="shared" si="40"/>
        <v>0</v>
      </c>
      <c r="Q144" s="35">
        <f t="shared" si="40"/>
        <v>0</v>
      </c>
      <c r="R144" s="38">
        <f t="shared" si="40"/>
        <v>0</v>
      </c>
      <c r="S144" s="34">
        <f t="shared" si="40"/>
        <v>0</v>
      </c>
      <c r="T144" s="35">
        <f t="shared" si="40"/>
        <v>0</v>
      </c>
      <c r="U144" s="35">
        <f>SUM(U145+U146+U147+U148+U149+U150+U151+U152)</f>
        <v>0</v>
      </c>
      <c r="V144" s="37">
        <f t="shared" si="40"/>
        <v>0</v>
      </c>
      <c r="W144" s="37">
        <f>SUM(W145+W146+W147+W148+W149+W150+W151+W152)</f>
        <v>0</v>
      </c>
      <c r="X144" s="37">
        <f>SUM(X145+X146+X147+X148+X149+X150+X151+X152)</f>
        <v>0</v>
      </c>
      <c r="Y144" s="37">
        <f>SUM(Y145+Y146+Y147+Y148+Y149+Y150+Y151+Y152)</f>
        <v>0</v>
      </c>
      <c r="Z144" s="37">
        <f>SUM(Z145+Z146+Z147+Z148+Z149+Z150+Z151+Z152)</f>
        <v>0</v>
      </c>
      <c r="AA144" s="37">
        <f t="shared" si="40"/>
        <v>0</v>
      </c>
      <c r="AB144" s="35">
        <f t="shared" si="40"/>
        <v>0</v>
      </c>
      <c r="AC144" s="36">
        <f t="shared" si="40"/>
        <v>0</v>
      </c>
    </row>
    <row r="145" spans="1:29" s="2" customFormat="1" ht="11.25" x14ac:dyDescent="0.2">
      <c r="A145" s="23">
        <v>4221</v>
      </c>
      <c r="B145" s="24" t="s">
        <v>150</v>
      </c>
      <c r="C145" s="22"/>
      <c r="D145" s="16">
        <v>70847</v>
      </c>
      <c r="E145" s="16">
        <v>598270</v>
      </c>
      <c r="F145" s="16"/>
      <c r="G145" s="16"/>
      <c r="H145" s="16"/>
      <c r="I145" s="16"/>
      <c r="J145" s="19"/>
      <c r="K145" s="16">
        <v>1000000</v>
      </c>
      <c r="L145" s="16"/>
      <c r="M145" s="16"/>
      <c r="N145" s="16"/>
      <c r="O145" s="16"/>
      <c r="P145" s="15"/>
      <c r="Q145" s="16"/>
      <c r="R145" s="20"/>
      <c r="S145" s="22"/>
      <c r="T145" s="16"/>
      <c r="U145" s="16"/>
      <c r="V145" s="15"/>
      <c r="W145" s="15"/>
      <c r="X145" s="15"/>
      <c r="Y145" s="15"/>
      <c r="Z145" s="15"/>
      <c r="AA145" s="15"/>
      <c r="AB145" s="16"/>
      <c r="AC145" s="19"/>
    </row>
    <row r="146" spans="1:29" s="2" customFormat="1" ht="11.25" x14ac:dyDescent="0.2">
      <c r="A146" s="23">
        <v>4222</v>
      </c>
      <c r="B146" s="24" t="s">
        <v>289</v>
      </c>
      <c r="C146" s="22"/>
      <c r="D146" s="16"/>
      <c r="E146" s="16">
        <v>140000</v>
      </c>
      <c r="F146" s="16"/>
      <c r="G146" s="16"/>
      <c r="H146" s="16"/>
      <c r="I146" s="16"/>
      <c r="J146" s="19"/>
      <c r="K146" s="16"/>
      <c r="L146" s="16"/>
      <c r="M146" s="16"/>
      <c r="N146" s="16"/>
      <c r="O146" s="16"/>
      <c r="P146" s="15"/>
      <c r="Q146" s="16"/>
      <c r="R146" s="20"/>
      <c r="S146" s="22"/>
      <c r="T146" s="16"/>
      <c r="U146" s="16"/>
      <c r="V146" s="15"/>
      <c r="W146" s="15"/>
      <c r="X146" s="15"/>
      <c r="Y146" s="15"/>
      <c r="Z146" s="15"/>
      <c r="AA146" s="15"/>
      <c r="AB146" s="16"/>
      <c r="AC146" s="19"/>
    </row>
    <row r="147" spans="1:29" s="2" customFormat="1" ht="11.25" x14ac:dyDescent="0.2">
      <c r="A147" s="23">
        <v>4223</v>
      </c>
      <c r="B147" s="24" t="s">
        <v>152</v>
      </c>
      <c r="C147" s="22"/>
      <c r="D147" s="16"/>
      <c r="E147" s="16"/>
      <c r="F147" s="16"/>
      <c r="G147" s="16"/>
      <c r="H147" s="16"/>
      <c r="I147" s="16"/>
      <c r="J147" s="19"/>
      <c r="K147" s="16"/>
      <c r="L147" s="16"/>
      <c r="M147" s="16"/>
      <c r="N147" s="16"/>
      <c r="O147" s="16"/>
      <c r="P147" s="15"/>
      <c r="Q147" s="16"/>
      <c r="R147" s="20"/>
      <c r="S147" s="22"/>
      <c r="T147" s="16"/>
      <c r="U147" s="16"/>
      <c r="V147" s="15"/>
      <c r="W147" s="15"/>
      <c r="X147" s="15"/>
      <c r="Y147" s="15"/>
      <c r="Z147" s="15"/>
      <c r="AA147" s="15"/>
      <c r="AB147" s="16"/>
      <c r="AC147" s="19"/>
    </row>
    <row r="148" spans="1:29" s="2" customFormat="1" ht="11.25" x14ac:dyDescent="0.2">
      <c r="A148" s="23">
        <v>4224</v>
      </c>
      <c r="B148" s="24" t="s">
        <v>153</v>
      </c>
      <c r="C148" s="22"/>
      <c r="D148" s="16"/>
      <c r="E148" s="16">
        <v>172057</v>
      </c>
      <c r="F148" s="16"/>
      <c r="G148" s="16"/>
      <c r="H148" s="16"/>
      <c r="I148" s="16"/>
      <c r="J148" s="19"/>
      <c r="K148" s="16"/>
      <c r="L148" s="16"/>
      <c r="M148" s="16"/>
      <c r="N148" s="16"/>
      <c r="O148" s="16"/>
      <c r="P148" s="15"/>
      <c r="Q148" s="16"/>
      <c r="R148" s="20"/>
      <c r="S148" s="22"/>
      <c r="T148" s="16"/>
      <c r="U148" s="16"/>
      <c r="V148" s="15"/>
      <c r="W148" s="15"/>
      <c r="X148" s="15"/>
      <c r="Y148" s="15"/>
      <c r="Z148" s="15"/>
      <c r="AA148" s="15"/>
      <c r="AB148" s="16"/>
      <c r="AC148" s="19"/>
    </row>
    <row r="149" spans="1:29" s="2" customFormat="1" ht="11.25" x14ac:dyDescent="0.2">
      <c r="A149" s="23">
        <v>4225</v>
      </c>
      <c r="B149" s="24" t="s">
        <v>154</v>
      </c>
      <c r="C149" s="22"/>
      <c r="D149" s="16"/>
      <c r="E149" s="16"/>
      <c r="F149" s="16"/>
      <c r="G149" s="16"/>
      <c r="H149" s="16"/>
      <c r="I149" s="16"/>
      <c r="J149" s="19"/>
      <c r="K149" s="16"/>
      <c r="L149" s="16"/>
      <c r="M149" s="16"/>
      <c r="N149" s="16"/>
      <c r="O149" s="16"/>
      <c r="P149" s="15"/>
      <c r="Q149" s="16"/>
      <c r="R149" s="20"/>
      <c r="S149" s="22"/>
      <c r="T149" s="16"/>
      <c r="U149" s="16"/>
      <c r="V149" s="15"/>
      <c r="W149" s="15"/>
      <c r="X149" s="15"/>
      <c r="Y149" s="15"/>
      <c r="Z149" s="15"/>
      <c r="AA149" s="15"/>
      <c r="AB149" s="16"/>
      <c r="AC149" s="19"/>
    </row>
    <row r="150" spans="1:29" s="2" customFormat="1" ht="11.25" x14ac:dyDescent="0.2">
      <c r="A150" s="23">
        <v>4226</v>
      </c>
      <c r="B150" s="24" t="s">
        <v>155</v>
      </c>
      <c r="C150" s="22"/>
      <c r="D150" s="16"/>
      <c r="E150" s="16"/>
      <c r="F150" s="16"/>
      <c r="G150" s="16"/>
      <c r="H150" s="16"/>
      <c r="I150" s="16"/>
      <c r="J150" s="19"/>
      <c r="K150" s="16"/>
      <c r="L150" s="16"/>
      <c r="M150" s="16"/>
      <c r="N150" s="16"/>
      <c r="O150" s="16"/>
      <c r="P150" s="15"/>
      <c r="Q150" s="16"/>
      <c r="R150" s="20"/>
      <c r="S150" s="22"/>
      <c r="T150" s="16"/>
      <c r="U150" s="16"/>
      <c r="V150" s="15"/>
      <c r="W150" s="15"/>
      <c r="X150" s="15"/>
      <c r="Y150" s="15"/>
      <c r="Z150" s="15"/>
      <c r="AA150" s="15"/>
      <c r="AB150" s="16"/>
      <c r="AC150" s="19"/>
    </row>
    <row r="151" spans="1:29" s="2" customFormat="1" ht="11.25" x14ac:dyDescent="0.2">
      <c r="A151" s="23">
        <v>4227</v>
      </c>
      <c r="B151" s="24" t="s">
        <v>156</v>
      </c>
      <c r="C151" s="22"/>
      <c r="D151" s="16"/>
      <c r="E151" s="16">
        <v>16380</v>
      </c>
      <c r="F151" s="16"/>
      <c r="G151" s="16"/>
      <c r="H151" s="16"/>
      <c r="I151" s="16"/>
      <c r="J151" s="19"/>
      <c r="K151" s="16"/>
      <c r="L151" s="16"/>
      <c r="M151" s="16"/>
      <c r="N151" s="16"/>
      <c r="O151" s="16"/>
      <c r="P151" s="15"/>
      <c r="Q151" s="16"/>
      <c r="R151" s="20"/>
      <c r="S151" s="22"/>
      <c r="T151" s="16"/>
      <c r="U151" s="16"/>
      <c r="V151" s="15"/>
      <c r="W151" s="15"/>
      <c r="X151" s="15"/>
      <c r="Y151" s="15"/>
      <c r="Z151" s="15"/>
      <c r="AA151" s="15"/>
      <c r="AB151" s="16"/>
      <c r="AC151" s="19"/>
    </row>
    <row r="152" spans="1:29" s="3" customFormat="1" ht="11.25" x14ac:dyDescent="0.2">
      <c r="A152" s="23" t="s">
        <v>290</v>
      </c>
      <c r="B152" s="24" t="s">
        <v>158</v>
      </c>
      <c r="C152" s="22"/>
      <c r="D152" s="16"/>
      <c r="E152" s="16"/>
      <c r="F152" s="16"/>
      <c r="G152" s="16"/>
      <c r="H152" s="16"/>
      <c r="I152" s="16"/>
      <c r="J152" s="19"/>
      <c r="K152" s="16"/>
      <c r="L152" s="16"/>
      <c r="M152" s="16"/>
      <c r="N152" s="16"/>
      <c r="O152" s="16"/>
      <c r="P152" s="15"/>
      <c r="Q152" s="16"/>
      <c r="R152" s="20"/>
      <c r="S152" s="22"/>
      <c r="T152" s="16"/>
      <c r="U152" s="16"/>
      <c r="V152" s="15"/>
      <c r="W152" s="15"/>
      <c r="X152" s="15"/>
      <c r="Y152" s="15"/>
      <c r="Z152" s="15"/>
      <c r="AA152" s="15"/>
      <c r="AB152" s="16"/>
      <c r="AC152" s="19"/>
    </row>
    <row r="153" spans="1:29" s="2" customFormat="1" ht="11.25" x14ac:dyDescent="0.2">
      <c r="A153" s="26">
        <v>423</v>
      </c>
      <c r="B153" s="27" t="s">
        <v>408</v>
      </c>
      <c r="C153" s="34">
        <f>SUM(C154+C155+C156+C157)</f>
        <v>0</v>
      </c>
      <c r="D153" s="35">
        <f t="shared" ref="D153:AC153" si="41">SUM(D154+D155+D156+D157)</f>
        <v>0</v>
      </c>
      <c r="E153" s="35">
        <f t="shared" si="41"/>
        <v>0</v>
      </c>
      <c r="F153" s="35">
        <f>SUM(F154+F155+F156+F157)</f>
        <v>0</v>
      </c>
      <c r="G153" s="35">
        <f>SUM(G154+G155+G156+G157)</f>
        <v>0</v>
      </c>
      <c r="H153" s="35">
        <f t="shared" si="41"/>
        <v>0</v>
      </c>
      <c r="I153" s="35">
        <f t="shared" si="41"/>
        <v>0</v>
      </c>
      <c r="J153" s="36">
        <f t="shared" si="41"/>
        <v>0</v>
      </c>
      <c r="K153" s="35">
        <f>SUM(K154+K155+K156+K157)</f>
        <v>0</v>
      </c>
      <c r="L153" s="35">
        <f t="shared" si="41"/>
        <v>0</v>
      </c>
      <c r="M153" s="35">
        <f t="shared" si="41"/>
        <v>0</v>
      </c>
      <c r="N153" s="35">
        <f>SUM(N154+N155+N156+N157)</f>
        <v>0</v>
      </c>
      <c r="O153" s="35">
        <f>SUM(O154+O155+O156+O157)</f>
        <v>0</v>
      </c>
      <c r="P153" s="37">
        <f t="shared" si="41"/>
        <v>0</v>
      </c>
      <c r="Q153" s="35">
        <f t="shared" si="41"/>
        <v>0</v>
      </c>
      <c r="R153" s="38">
        <f t="shared" si="41"/>
        <v>0</v>
      </c>
      <c r="S153" s="34">
        <f t="shared" si="41"/>
        <v>0</v>
      </c>
      <c r="T153" s="35">
        <f t="shared" si="41"/>
        <v>0</v>
      </c>
      <c r="U153" s="35">
        <f>SUM(U154+U155+U156+U157)</f>
        <v>0</v>
      </c>
      <c r="V153" s="37">
        <f t="shared" si="41"/>
        <v>0</v>
      </c>
      <c r="W153" s="37">
        <f>SUM(W154+W155+W156+W157)</f>
        <v>0</v>
      </c>
      <c r="X153" s="37">
        <f>SUM(X154+X155+X156+X157)</f>
        <v>0</v>
      </c>
      <c r="Y153" s="37">
        <f>SUM(Y154+Y155+Y156+Y157)</f>
        <v>0</v>
      </c>
      <c r="Z153" s="37">
        <f>SUM(Z154+Z155+Z156+Z157)</f>
        <v>0</v>
      </c>
      <c r="AA153" s="37">
        <f t="shared" si="41"/>
        <v>0</v>
      </c>
      <c r="AB153" s="35">
        <f t="shared" si="41"/>
        <v>0</v>
      </c>
      <c r="AC153" s="36">
        <f t="shared" si="41"/>
        <v>0</v>
      </c>
    </row>
    <row r="154" spans="1:29" s="2" customFormat="1" ht="11.25" x14ac:dyDescent="0.2">
      <c r="A154" s="23">
        <v>4231</v>
      </c>
      <c r="B154" s="24" t="s">
        <v>159</v>
      </c>
      <c r="C154" s="22"/>
      <c r="D154" s="16"/>
      <c r="E154" s="16"/>
      <c r="F154" s="16"/>
      <c r="G154" s="16"/>
      <c r="H154" s="16"/>
      <c r="I154" s="16"/>
      <c r="J154" s="19"/>
      <c r="K154" s="16"/>
      <c r="L154" s="16"/>
      <c r="M154" s="16"/>
      <c r="N154" s="16"/>
      <c r="O154" s="16"/>
      <c r="P154" s="15"/>
      <c r="Q154" s="16"/>
      <c r="R154" s="20"/>
      <c r="S154" s="22"/>
      <c r="T154" s="16"/>
      <c r="U154" s="16"/>
      <c r="V154" s="15"/>
      <c r="W154" s="15"/>
      <c r="X154" s="15"/>
      <c r="Y154" s="15"/>
      <c r="Z154" s="15"/>
      <c r="AA154" s="15"/>
      <c r="AB154" s="16"/>
      <c r="AC154" s="19"/>
    </row>
    <row r="155" spans="1:29" s="2" customFormat="1" ht="11.25" x14ac:dyDescent="0.2">
      <c r="A155" s="23">
        <v>4232</v>
      </c>
      <c r="B155" s="24" t="s">
        <v>160</v>
      </c>
      <c r="C155" s="22"/>
      <c r="D155" s="16"/>
      <c r="E155" s="16"/>
      <c r="F155" s="16"/>
      <c r="G155" s="16"/>
      <c r="H155" s="16"/>
      <c r="I155" s="16"/>
      <c r="J155" s="19"/>
      <c r="K155" s="16"/>
      <c r="L155" s="16"/>
      <c r="M155" s="16"/>
      <c r="N155" s="16"/>
      <c r="O155" s="16"/>
      <c r="P155" s="15"/>
      <c r="Q155" s="16"/>
      <c r="R155" s="20"/>
      <c r="S155" s="22"/>
      <c r="T155" s="16"/>
      <c r="U155" s="16"/>
      <c r="V155" s="15"/>
      <c r="W155" s="15"/>
      <c r="X155" s="15"/>
      <c r="Y155" s="15"/>
      <c r="Z155" s="15"/>
      <c r="AA155" s="15"/>
      <c r="AB155" s="16"/>
      <c r="AC155" s="19"/>
    </row>
    <row r="156" spans="1:29" s="2" customFormat="1" ht="11.25" x14ac:dyDescent="0.2">
      <c r="A156" s="23">
        <v>4233</v>
      </c>
      <c r="B156" s="24" t="s">
        <v>161</v>
      </c>
      <c r="C156" s="22"/>
      <c r="D156" s="16"/>
      <c r="E156" s="16"/>
      <c r="F156" s="16"/>
      <c r="G156" s="16"/>
      <c r="H156" s="16"/>
      <c r="I156" s="16"/>
      <c r="J156" s="19"/>
      <c r="K156" s="16"/>
      <c r="L156" s="16"/>
      <c r="M156" s="16"/>
      <c r="N156" s="16"/>
      <c r="O156" s="16"/>
      <c r="P156" s="15"/>
      <c r="Q156" s="16"/>
      <c r="R156" s="20"/>
      <c r="S156" s="22"/>
      <c r="T156" s="16"/>
      <c r="U156" s="16"/>
      <c r="V156" s="15"/>
      <c r="W156" s="15"/>
      <c r="X156" s="15"/>
      <c r="Y156" s="15"/>
      <c r="Z156" s="15"/>
      <c r="AA156" s="15"/>
      <c r="AB156" s="16"/>
      <c r="AC156" s="19"/>
    </row>
    <row r="157" spans="1:29" s="2" customFormat="1" ht="11.25" x14ac:dyDescent="0.2">
      <c r="A157" s="23">
        <v>4234</v>
      </c>
      <c r="B157" s="24" t="s">
        <v>162</v>
      </c>
      <c r="C157" s="22"/>
      <c r="D157" s="16"/>
      <c r="E157" s="16"/>
      <c r="F157" s="16"/>
      <c r="G157" s="16"/>
      <c r="H157" s="16"/>
      <c r="I157" s="16"/>
      <c r="J157" s="19"/>
      <c r="K157" s="16"/>
      <c r="L157" s="16"/>
      <c r="M157" s="16"/>
      <c r="N157" s="16"/>
      <c r="O157" s="16"/>
      <c r="P157" s="15"/>
      <c r="Q157" s="16"/>
      <c r="R157" s="20"/>
      <c r="S157" s="22"/>
      <c r="T157" s="16"/>
      <c r="U157" s="16"/>
      <c r="V157" s="15"/>
      <c r="W157" s="15"/>
      <c r="X157" s="15"/>
      <c r="Y157" s="15"/>
      <c r="Z157" s="15"/>
      <c r="AA157" s="15"/>
      <c r="AB157" s="16"/>
      <c r="AC157" s="19"/>
    </row>
    <row r="158" spans="1:29" s="2" customFormat="1" ht="11.25" x14ac:dyDescent="0.2">
      <c r="A158" s="26">
        <v>424</v>
      </c>
      <c r="B158" s="27" t="s">
        <v>409</v>
      </c>
      <c r="C158" s="34">
        <f>SUM(C159+C160+C161+C162)</f>
        <v>0</v>
      </c>
      <c r="D158" s="35">
        <f t="shared" ref="D158:AC158" si="42">SUM(D159+D160+D161+D162)</f>
        <v>0</v>
      </c>
      <c r="E158" s="35">
        <f t="shared" si="42"/>
        <v>0</v>
      </c>
      <c r="F158" s="35">
        <f>SUM(F159+F160+F161+F162)</f>
        <v>0</v>
      </c>
      <c r="G158" s="35">
        <f>SUM(G159+G160+G161+G162)</f>
        <v>0</v>
      </c>
      <c r="H158" s="35">
        <f t="shared" si="42"/>
        <v>0</v>
      </c>
      <c r="I158" s="35">
        <f t="shared" si="42"/>
        <v>0</v>
      </c>
      <c r="J158" s="36">
        <f t="shared" si="42"/>
        <v>0</v>
      </c>
      <c r="K158" s="35">
        <f>SUM(K159+K160+K161+K162)</f>
        <v>0</v>
      </c>
      <c r="L158" s="35">
        <f t="shared" si="42"/>
        <v>0</v>
      </c>
      <c r="M158" s="35">
        <f t="shared" si="42"/>
        <v>0</v>
      </c>
      <c r="N158" s="35">
        <f>SUM(N159+N160+N161+N162)</f>
        <v>0</v>
      </c>
      <c r="O158" s="35">
        <f>SUM(O159+O160+O161+O162)</f>
        <v>0</v>
      </c>
      <c r="P158" s="37">
        <f t="shared" si="42"/>
        <v>0</v>
      </c>
      <c r="Q158" s="35">
        <f t="shared" si="42"/>
        <v>0</v>
      </c>
      <c r="R158" s="38">
        <f t="shared" si="42"/>
        <v>0</v>
      </c>
      <c r="S158" s="34">
        <f t="shared" si="42"/>
        <v>0</v>
      </c>
      <c r="T158" s="35">
        <f t="shared" si="42"/>
        <v>0</v>
      </c>
      <c r="U158" s="35">
        <f>SUM(U159+U160+U161+U162)</f>
        <v>0</v>
      </c>
      <c r="V158" s="37">
        <f t="shared" si="42"/>
        <v>0</v>
      </c>
      <c r="W158" s="37">
        <f>SUM(W159+W160+W161+W162)</f>
        <v>0</v>
      </c>
      <c r="X158" s="37">
        <f>SUM(X159+X160+X161+X162)</f>
        <v>0</v>
      </c>
      <c r="Y158" s="37">
        <f>SUM(Y159+Y160+Y161+Y162)</f>
        <v>0</v>
      </c>
      <c r="Z158" s="37">
        <f>SUM(Z159+Z160+Z161+Z162)</f>
        <v>0</v>
      </c>
      <c r="AA158" s="37">
        <f t="shared" si="42"/>
        <v>0</v>
      </c>
      <c r="AB158" s="35">
        <f t="shared" si="42"/>
        <v>0</v>
      </c>
      <c r="AC158" s="36">
        <f t="shared" si="42"/>
        <v>0</v>
      </c>
    </row>
    <row r="159" spans="1:29" s="2" customFormat="1" ht="11.25" x14ac:dyDescent="0.2">
      <c r="A159" s="23">
        <v>4241</v>
      </c>
      <c r="B159" s="24" t="s">
        <v>164</v>
      </c>
      <c r="C159" s="22"/>
      <c r="D159" s="16"/>
      <c r="E159" s="16"/>
      <c r="F159" s="16"/>
      <c r="G159" s="16"/>
      <c r="H159" s="16"/>
      <c r="I159" s="16"/>
      <c r="J159" s="19"/>
      <c r="K159" s="16"/>
      <c r="L159" s="16"/>
      <c r="M159" s="16"/>
      <c r="N159" s="16"/>
      <c r="O159" s="16"/>
      <c r="P159" s="15"/>
      <c r="Q159" s="16"/>
      <c r="R159" s="20"/>
      <c r="S159" s="22"/>
      <c r="T159" s="16"/>
      <c r="U159" s="16"/>
      <c r="V159" s="15"/>
      <c r="W159" s="15"/>
      <c r="X159" s="15"/>
      <c r="Y159" s="15"/>
      <c r="Z159" s="15"/>
      <c r="AA159" s="15"/>
      <c r="AB159" s="16"/>
      <c r="AC159" s="19"/>
    </row>
    <row r="160" spans="1:29" s="2" customFormat="1" ht="11.25" x14ac:dyDescent="0.2">
      <c r="A160" s="23">
        <v>4242</v>
      </c>
      <c r="B160" s="24" t="s">
        <v>165</v>
      </c>
      <c r="C160" s="22"/>
      <c r="D160" s="16"/>
      <c r="E160" s="16"/>
      <c r="F160" s="16"/>
      <c r="G160" s="16"/>
      <c r="H160" s="16"/>
      <c r="I160" s="16"/>
      <c r="J160" s="19"/>
      <c r="K160" s="16"/>
      <c r="L160" s="16"/>
      <c r="M160" s="16"/>
      <c r="N160" s="16"/>
      <c r="O160" s="16"/>
      <c r="P160" s="15"/>
      <c r="Q160" s="16"/>
      <c r="R160" s="20"/>
      <c r="S160" s="22"/>
      <c r="T160" s="16"/>
      <c r="U160" s="16"/>
      <c r="V160" s="15"/>
      <c r="W160" s="15"/>
      <c r="X160" s="15"/>
      <c r="Y160" s="15"/>
      <c r="Z160" s="15"/>
      <c r="AA160" s="15"/>
      <c r="AB160" s="16"/>
      <c r="AC160" s="19"/>
    </row>
    <row r="161" spans="1:29" s="2" customFormat="1" ht="11.25" x14ac:dyDescent="0.2">
      <c r="A161" s="23">
        <v>4243</v>
      </c>
      <c r="B161" s="24" t="s">
        <v>166</v>
      </c>
      <c r="C161" s="22"/>
      <c r="D161" s="16"/>
      <c r="E161" s="16"/>
      <c r="F161" s="16"/>
      <c r="G161" s="16"/>
      <c r="H161" s="16"/>
      <c r="I161" s="16"/>
      <c r="J161" s="19"/>
      <c r="K161" s="16"/>
      <c r="L161" s="16"/>
      <c r="M161" s="16"/>
      <c r="N161" s="16"/>
      <c r="O161" s="16"/>
      <c r="P161" s="15"/>
      <c r="Q161" s="16"/>
      <c r="R161" s="20"/>
      <c r="S161" s="22"/>
      <c r="T161" s="16"/>
      <c r="U161" s="16"/>
      <c r="V161" s="15"/>
      <c r="W161" s="15"/>
      <c r="X161" s="15"/>
      <c r="Y161" s="15"/>
      <c r="Z161" s="15"/>
      <c r="AA161" s="15"/>
      <c r="AB161" s="16"/>
      <c r="AC161" s="19"/>
    </row>
    <row r="162" spans="1:29" s="2" customFormat="1" ht="11.25" x14ac:dyDescent="0.2">
      <c r="A162" s="23">
        <v>4244</v>
      </c>
      <c r="B162" s="24" t="s">
        <v>167</v>
      </c>
      <c r="C162" s="22"/>
      <c r="D162" s="16"/>
      <c r="E162" s="16"/>
      <c r="F162" s="16"/>
      <c r="G162" s="16"/>
      <c r="H162" s="16"/>
      <c r="I162" s="16"/>
      <c r="J162" s="19"/>
      <c r="K162" s="16"/>
      <c r="L162" s="16"/>
      <c r="M162" s="16"/>
      <c r="N162" s="16"/>
      <c r="O162" s="16"/>
      <c r="P162" s="15"/>
      <c r="Q162" s="16"/>
      <c r="R162" s="20"/>
      <c r="S162" s="22"/>
      <c r="T162" s="16"/>
      <c r="U162" s="16"/>
      <c r="V162" s="15"/>
      <c r="W162" s="15"/>
      <c r="X162" s="15"/>
      <c r="Y162" s="15"/>
      <c r="Z162" s="15"/>
      <c r="AA162" s="15"/>
      <c r="AB162" s="16"/>
      <c r="AC162" s="19"/>
    </row>
    <row r="163" spans="1:29" s="2" customFormat="1" ht="11.25" x14ac:dyDescent="0.2">
      <c r="A163" s="26">
        <v>425</v>
      </c>
      <c r="B163" s="27" t="s">
        <v>410</v>
      </c>
      <c r="C163" s="34">
        <f>SUM(C164+C165)</f>
        <v>0</v>
      </c>
      <c r="D163" s="35">
        <f t="shared" ref="D163:AC163" si="43">SUM(D164+D165)</f>
        <v>0</v>
      </c>
      <c r="E163" s="35">
        <f t="shared" si="43"/>
        <v>0</v>
      </c>
      <c r="F163" s="35">
        <f>SUM(F164+F165)</f>
        <v>0</v>
      </c>
      <c r="G163" s="35">
        <f>SUM(G164+G165)</f>
        <v>0</v>
      </c>
      <c r="H163" s="35">
        <f t="shared" si="43"/>
        <v>0</v>
      </c>
      <c r="I163" s="35">
        <f t="shared" si="43"/>
        <v>0</v>
      </c>
      <c r="J163" s="36">
        <f t="shared" si="43"/>
        <v>0</v>
      </c>
      <c r="K163" s="35">
        <f>SUM(K164+K165)</f>
        <v>0</v>
      </c>
      <c r="L163" s="35">
        <f t="shared" si="43"/>
        <v>0</v>
      </c>
      <c r="M163" s="35">
        <f t="shared" si="43"/>
        <v>0</v>
      </c>
      <c r="N163" s="35">
        <f>SUM(N164+N165)</f>
        <v>0</v>
      </c>
      <c r="O163" s="35">
        <f>SUM(O164+O165)</f>
        <v>0</v>
      </c>
      <c r="P163" s="37">
        <f t="shared" si="43"/>
        <v>0</v>
      </c>
      <c r="Q163" s="35">
        <f t="shared" si="43"/>
        <v>0</v>
      </c>
      <c r="R163" s="38">
        <f t="shared" si="43"/>
        <v>0</v>
      </c>
      <c r="S163" s="34">
        <f t="shared" si="43"/>
        <v>0</v>
      </c>
      <c r="T163" s="35">
        <f t="shared" si="43"/>
        <v>0</v>
      </c>
      <c r="U163" s="35">
        <f>SUM(U164+U165)</f>
        <v>0</v>
      </c>
      <c r="V163" s="37">
        <f t="shared" si="43"/>
        <v>0</v>
      </c>
      <c r="W163" s="37">
        <f>SUM(W164+W165)</f>
        <v>0</v>
      </c>
      <c r="X163" s="37">
        <f>SUM(X164+X165)</f>
        <v>0</v>
      </c>
      <c r="Y163" s="37">
        <f>SUM(Y164+Y165)</f>
        <v>0</v>
      </c>
      <c r="Z163" s="37">
        <f>SUM(Z164+Z165)</f>
        <v>0</v>
      </c>
      <c r="AA163" s="37">
        <f t="shared" si="43"/>
        <v>0</v>
      </c>
      <c r="AB163" s="35">
        <f t="shared" si="43"/>
        <v>0</v>
      </c>
      <c r="AC163" s="36">
        <f t="shared" si="43"/>
        <v>0</v>
      </c>
    </row>
    <row r="164" spans="1:29" s="2" customFormat="1" ht="11.25" x14ac:dyDescent="0.2">
      <c r="A164" s="23">
        <v>4251</v>
      </c>
      <c r="B164" s="24" t="s">
        <v>291</v>
      </c>
      <c r="C164" s="22"/>
      <c r="D164" s="16"/>
      <c r="E164" s="16"/>
      <c r="F164" s="16"/>
      <c r="G164" s="16"/>
      <c r="H164" s="16"/>
      <c r="I164" s="16"/>
      <c r="J164" s="19"/>
      <c r="K164" s="16"/>
      <c r="L164" s="16"/>
      <c r="M164" s="16"/>
      <c r="N164" s="16"/>
      <c r="O164" s="16"/>
      <c r="P164" s="15"/>
      <c r="Q164" s="16"/>
      <c r="R164" s="20"/>
      <c r="S164" s="22"/>
      <c r="T164" s="16"/>
      <c r="U164" s="16"/>
      <c r="V164" s="15"/>
      <c r="W164" s="15"/>
      <c r="X164" s="15"/>
      <c r="Y164" s="15"/>
      <c r="Z164" s="15"/>
      <c r="AA164" s="15"/>
      <c r="AB164" s="16"/>
      <c r="AC164" s="19"/>
    </row>
    <row r="165" spans="1:29" s="2" customFormat="1" ht="11.25" x14ac:dyDescent="0.2">
      <c r="A165" s="23">
        <v>4252</v>
      </c>
      <c r="B165" s="24" t="s">
        <v>169</v>
      </c>
      <c r="C165" s="22"/>
      <c r="D165" s="16"/>
      <c r="E165" s="16"/>
      <c r="F165" s="16"/>
      <c r="G165" s="16"/>
      <c r="H165" s="16"/>
      <c r="I165" s="16"/>
      <c r="J165" s="19"/>
      <c r="K165" s="16"/>
      <c r="L165" s="16"/>
      <c r="M165" s="16"/>
      <c r="N165" s="16"/>
      <c r="O165" s="16"/>
      <c r="P165" s="15"/>
      <c r="Q165" s="16"/>
      <c r="R165" s="20"/>
      <c r="S165" s="22"/>
      <c r="T165" s="16"/>
      <c r="U165" s="16"/>
      <c r="V165" s="15"/>
      <c r="W165" s="15"/>
      <c r="X165" s="15"/>
      <c r="Y165" s="15"/>
      <c r="Z165" s="15"/>
      <c r="AA165" s="15"/>
      <c r="AB165" s="16"/>
      <c r="AC165" s="19"/>
    </row>
    <row r="166" spans="1:29" s="2" customFormat="1" ht="11.25" x14ac:dyDescent="0.2">
      <c r="A166" s="26">
        <v>426</v>
      </c>
      <c r="B166" s="27" t="s">
        <v>411</v>
      </c>
      <c r="C166" s="34">
        <f>SUM(C167+C168+C169+C170)</f>
        <v>0</v>
      </c>
      <c r="D166" s="35">
        <f t="shared" ref="D166:AC166" si="44">SUM(D167+D168+D169+D170)</f>
        <v>0</v>
      </c>
      <c r="E166" s="35">
        <f t="shared" si="44"/>
        <v>0</v>
      </c>
      <c r="F166" s="35">
        <f>SUM(F167+F168+F169+F170)</f>
        <v>0</v>
      </c>
      <c r="G166" s="35">
        <f>SUM(G167+G168+G169+G170)</f>
        <v>0</v>
      </c>
      <c r="H166" s="35">
        <f t="shared" si="44"/>
        <v>0</v>
      </c>
      <c r="I166" s="35">
        <f t="shared" si="44"/>
        <v>0</v>
      </c>
      <c r="J166" s="36">
        <f t="shared" si="44"/>
        <v>0</v>
      </c>
      <c r="K166" s="35">
        <f>SUM(K167+K168+K169+K170)</f>
        <v>0</v>
      </c>
      <c r="L166" s="35">
        <f t="shared" si="44"/>
        <v>0</v>
      </c>
      <c r="M166" s="35">
        <f t="shared" si="44"/>
        <v>0</v>
      </c>
      <c r="N166" s="35">
        <f>SUM(N167+N168+N169+N170)</f>
        <v>0</v>
      </c>
      <c r="O166" s="35">
        <f>SUM(O167+O168+O169+O170)</f>
        <v>0</v>
      </c>
      <c r="P166" s="37">
        <f t="shared" si="44"/>
        <v>0</v>
      </c>
      <c r="Q166" s="35">
        <f t="shared" si="44"/>
        <v>0</v>
      </c>
      <c r="R166" s="38">
        <f t="shared" si="44"/>
        <v>0</v>
      </c>
      <c r="S166" s="34">
        <f t="shared" si="44"/>
        <v>0</v>
      </c>
      <c r="T166" s="35">
        <f t="shared" si="44"/>
        <v>0</v>
      </c>
      <c r="U166" s="35">
        <f>SUM(U167+U168+U169+U170)</f>
        <v>0</v>
      </c>
      <c r="V166" s="37">
        <f t="shared" si="44"/>
        <v>0</v>
      </c>
      <c r="W166" s="37">
        <f>SUM(W167+W168+W169+W170)</f>
        <v>0</v>
      </c>
      <c r="X166" s="37">
        <f>SUM(X167+X168+X169+X170)</f>
        <v>0</v>
      </c>
      <c r="Y166" s="37">
        <f>SUM(Y167+Y168+Y169+Y170)</f>
        <v>0</v>
      </c>
      <c r="Z166" s="37">
        <f>SUM(Z167+Z168+Z169+Z170)</f>
        <v>0</v>
      </c>
      <c r="AA166" s="37">
        <f t="shared" si="44"/>
        <v>0</v>
      </c>
      <c r="AB166" s="35">
        <f t="shared" si="44"/>
        <v>0</v>
      </c>
      <c r="AC166" s="36">
        <f t="shared" si="44"/>
        <v>0</v>
      </c>
    </row>
    <row r="167" spans="1:29" s="2" customFormat="1" ht="11.25" x14ac:dyDescent="0.2">
      <c r="A167" s="23">
        <v>4261</v>
      </c>
      <c r="B167" s="24" t="s">
        <v>170</v>
      </c>
      <c r="C167" s="22"/>
      <c r="D167" s="16"/>
      <c r="E167" s="16"/>
      <c r="F167" s="16"/>
      <c r="G167" s="16"/>
      <c r="H167" s="16"/>
      <c r="I167" s="16"/>
      <c r="J167" s="19"/>
      <c r="K167" s="16"/>
      <c r="L167" s="16"/>
      <c r="M167" s="16"/>
      <c r="N167" s="16"/>
      <c r="O167" s="16"/>
      <c r="P167" s="15"/>
      <c r="Q167" s="16"/>
      <c r="R167" s="20"/>
      <c r="S167" s="22"/>
      <c r="T167" s="16"/>
      <c r="U167" s="16"/>
      <c r="V167" s="15"/>
      <c r="W167" s="15"/>
      <c r="X167" s="15"/>
      <c r="Y167" s="15"/>
      <c r="Z167" s="15"/>
      <c r="AA167" s="15"/>
      <c r="AB167" s="16"/>
      <c r="AC167" s="19"/>
    </row>
    <row r="168" spans="1:29" s="2" customFormat="1" ht="11.25" x14ac:dyDescent="0.2">
      <c r="A168" s="23">
        <v>4262</v>
      </c>
      <c r="B168" s="24" t="s">
        <v>171</v>
      </c>
      <c r="C168" s="22"/>
      <c r="D168" s="16"/>
      <c r="E168" s="16"/>
      <c r="F168" s="16"/>
      <c r="G168" s="16"/>
      <c r="H168" s="16"/>
      <c r="I168" s="16"/>
      <c r="J168" s="19"/>
      <c r="K168" s="16"/>
      <c r="L168" s="16"/>
      <c r="M168" s="16"/>
      <c r="N168" s="16"/>
      <c r="O168" s="16"/>
      <c r="P168" s="15"/>
      <c r="Q168" s="16"/>
      <c r="R168" s="20"/>
      <c r="S168" s="22"/>
      <c r="T168" s="16"/>
      <c r="U168" s="16"/>
      <c r="V168" s="15"/>
      <c r="W168" s="15"/>
      <c r="X168" s="15"/>
      <c r="Y168" s="15"/>
      <c r="Z168" s="15"/>
      <c r="AA168" s="15"/>
      <c r="AB168" s="16"/>
      <c r="AC168" s="19"/>
    </row>
    <row r="169" spans="1:29" s="2" customFormat="1" ht="11.25" x14ac:dyDescent="0.2">
      <c r="A169" s="23">
        <v>4263</v>
      </c>
      <c r="B169" s="24" t="s">
        <v>172</v>
      </c>
      <c r="C169" s="22"/>
      <c r="D169" s="16"/>
      <c r="E169" s="16"/>
      <c r="F169" s="16"/>
      <c r="G169" s="16"/>
      <c r="H169" s="16"/>
      <c r="I169" s="16"/>
      <c r="J169" s="19"/>
      <c r="K169" s="16"/>
      <c r="L169" s="16"/>
      <c r="M169" s="16"/>
      <c r="N169" s="16"/>
      <c r="O169" s="16"/>
      <c r="P169" s="15"/>
      <c r="Q169" s="16"/>
      <c r="R169" s="20"/>
      <c r="S169" s="22"/>
      <c r="T169" s="16"/>
      <c r="U169" s="16"/>
      <c r="V169" s="15"/>
      <c r="W169" s="15"/>
      <c r="X169" s="15"/>
      <c r="Y169" s="15"/>
      <c r="Z169" s="15"/>
      <c r="AA169" s="15"/>
      <c r="AB169" s="16"/>
      <c r="AC169" s="19"/>
    </row>
    <row r="170" spans="1:29" s="2" customFormat="1" ht="11.25" x14ac:dyDescent="0.2">
      <c r="A170" s="23">
        <v>4264</v>
      </c>
      <c r="B170" s="24" t="s">
        <v>173</v>
      </c>
      <c r="C170" s="22"/>
      <c r="D170" s="16"/>
      <c r="E170" s="16"/>
      <c r="F170" s="16"/>
      <c r="G170" s="16"/>
      <c r="H170" s="16"/>
      <c r="I170" s="16"/>
      <c r="J170" s="19"/>
      <c r="K170" s="16"/>
      <c r="L170" s="16"/>
      <c r="M170" s="16"/>
      <c r="N170" s="16"/>
      <c r="O170" s="16"/>
      <c r="P170" s="15"/>
      <c r="Q170" s="16"/>
      <c r="R170" s="20"/>
      <c r="S170" s="22"/>
      <c r="T170" s="16"/>
      <c r="U170" s="16"/>
      <c r="V170" s="15"/>
      <c r="W170" s="15"/>
      <c r="X170" s="15"/>
      <c r="Y170" s="15"/>
      <c r="Z170" s="15"/>
      <c r="AA170" s="15"/>
      <c r="AB170" s="16"/>
      <c r="AC170" s="19"/>
    </row>
    <row r="171" spans="1:29" s="2" customFormat="1" ht="22.5" customHeight="1" x14ac:dyDescent="0.2">
      <c r="A171" s="26">
        <v>43</v>
      </c>
      <c r="B171" s="27" t="s">
        <v>292</v>
      </c>
      <c r="C171" s="34">
        <f t="shared" ref="C171:AC171" si="45">C172</f>
        <v>0</v>
      </c>
      <c r="D171" s="35">
        <f t="shared" si="45"/>
        <v>0</v>
      </c>
      <c r="E171" s="35">
        <f t="shared" si="45"/>
        <v>0</v>
      </c>
      <c r="F171" s="35">
        <f t="shared" si="45"/>
        <v>0</v>
      </c>
      <c r="G171" s="35">
        <f t="shared" si="45"/>
        <v>0</v>
      </c>
      <c r="H171" s="35">
        <f t="shared" si="45"/>
        <v>0</v>
      </c>
      <c r="I171" s="35">
        <f t="shared" si="45"/>
        <v>0</v>
      </c>
      <c r="J171" s="36">
        <f t="shared" si="45"/>
        <v>0</v>
      </c>
      <c r="K171" s="35">
        <f t="shared" si="45"/>
        <v>0</v>
      </c>
      <c r="L171" s="35">
        <f t="shared" si="45"/>
        <v>0</v>
      </c>
      <c r="M171" s="35">
        <f t="shared" si="45"/>
        <v>0</v>
      </c>
      <c r="N171" s="35">
        <f t="shared" si="45"/>
        <v>0</v>
      </c>
      <c r="O171" s="35">
        <f t="shared" si="45"/>
        <v>0</v>
      </c>
      <c r="P171" s="37">
        <f t="shared" si="45"/>
        <v>0</v>
      </c>
      <c r="Q171" s="35">
        <f t="shared" si="45"/>
        <v>0</v>
      </c>
      <c r="R171" s="38">
        <f t="shared" si="45"/>
        <v>0</v>
      </c>
      <c r="S171" s="34">
        <f t="shared" si="45"/>
        <v>0</v>
      </c>
      <c r="T171" s="35">
        <f t="shared" si="45"/>
        <v>0</v>
      </c>
      <c r="U171" s="35">
        <f t="shared" si="45"/>
        <v>0</v>
      </c>
      <c r="V171" s="37">
        <f t="shared" si="45"/>
        <v>0</v>
      </c>
      <c r="W171" s="37">
        <f t="shared" si="45"/>
        <v>0</v>
      </c>
      <c r="X171" s="37">
        <f t="shared" si="45"/>
        <v>0</v>
      </c>
      <c r="Y171" s="37">
        <f t="shared" si="45"/>
        <v>0</v>
      </c>
      <c r="Z171" s="37">
        <f t="shared" si="45"/>
        <v>0</v>
      </c>
      <c r="AA171" s="37">
        <f t="shared" si="45"/>
        <v>0</v>
      </c>
      <c r="AB171" s="35">
        <f t="shared" si="45"/>
        <v>0</v>
      </c>
      <c r="AC171" s="36">
        <f t="shared" si="45"/>
        <v>0</v>
      </c>
    </row>
    <row r="172" spans="1:29" s="2" customFormat="1" ht="11.25" x14ac:dyDescent="0.2">
      <c r="A172" s="26">
        <v>431</v>
      </c>
      <c r="B172" s="27" t="s">
        <v>412</v>
      </c>
      <c r="C172" s="34">
        <f>SUM(C173+C174)</f>
        <v>0</v>
      </c>
      <c r="D172" s="35">
        <f t="shared" ref="D172:AC172" si="46">SUM(D173+D174)</f>
        <v>0</v>
      </c>
      <c r="E172" s="35">
        <f t="shared" si="46"/>
        <v>0</v>
      </c>
      <c r="F172" s="35">
        <f>SUM(F173+F174)</f>
        <v>0</v>
      </c>
      <c r="G172" s="35">
        <f>SUM(G173+G174)</f>
        <v>0</v>
      </c>
      <c r="H172" s="35">
        <f t="shared" si="46"/>
        <v>0</v>
      </c>
      <c r="I172" s="35">
        <f t="shared" si="46"/>
        <v>0</v>
      </c>
      <c r="J172" s="36">
        <f t="shared" si="46"/>
        <v>0</v>
      </c>
      <c r="K172" s="35">
        <f>SUM(K173+K174)</f>
        <v>0</v>
      </c>
      <c r="L172" s="35">
        <f t="shared" si="46"/>
        <v>0</v>
      </c>
      <c r="M172" s="35">
        <f t="shared" si="46"/>
        <v>0</v>
      </c>
      <c r="N172" s="35">
        <f>SUM(N173+N174)</f>
        <v>0</v>
      </c>
      <c r="O172" s="35">
        <f>SUM(O173+O174)</f>
        <v>0</v>
      </c>
      <c r="P172" s="37">
        <f t="shared" si="46"/>
        <v>0</v>
      </c>
      <c r="Q172" s="35">
        <f t="shared" si="46"/>
        <v>0</v>
      </c>
      <c r="R172" s="38">
        <f t="shared" si="46"/>
        <v>0</v>
      </c>
      <c r="S172" s="34">
        <f t="shared" si="46"/>
        <v>0</v>
      </c>
      <c r="T172" s="35">
        <f t="shared" si="46"/>
        <v>0</v>
      </c>
      <c r="U172" s="35">
        <f>SUM(U173+U174)</f>
        <v>0</v>
      </c>
      <c r="V172" s="37">
        <f t="shared" si="46"/>
        <v>0</v>
      </c>
      <c r="W172" s="37">
        <f>SUM(W173+W174)</f>
        <v>0</v>
      </c>
      <c r="X172" s="37">
        <f>SUM(X173+X174)</f>
        <v>0</v>
      </c>
      <c r="Y172" s="37">
        <f>SUM(Y173+Y174)</f>
        <v>0</v>
      </c>
      <c r="Z172" s="37">
        <f>SUM(Z173+Z174)</f>
        <v>0</v>
      </c>
      <c r="AA172" s="37">
        <f t="shared" si="46"/>
        <v>0</v>
      </c>
      <c r="AB172" s="35">
        <f t="shared" si="46"/>
        <v>0</v>
      </c>
      <c r="AC172" s="36">
        <f t="shared" si="46"/>
        <v>0</v>
      </c>
    </row>
    <row r="173" spans="1:29" s="2" customFormat="1" ht="11.25" x14ac:dyDescent="0.2">
      <c r="A173" s="23">
        <v>4311</v>
      </c>
      <c r="B173" s="24" t="s">
        <v>174</v>
      </c>
      <c r="C173" s="22"/>
      <c r="D173" s="16"/>
      <c r="E173" s="16"/>
      <c r="F173" s="16"/>
      <c r="G173" s="16"/>
      <c r="H173" s="16"/>
      <c r="I173" s="16"/>
      <c r="J173" s="19"/>
      <c r="K173" s="16"/>
      <c r="L173" s="16"/>
      <c r="M173" s="16"/>
      <c r="N173" s="16"/>
      <c r="O173" s="16"/>
      <c r="P173" s="15"/>
      <c r="Q173" s="16"/>
      <c r="R173" s="20"/>
      <c r="S173" s="22"/>
      <c r="T173" s="16"/>
      <c r="U173" s="16"/>
      <c r="V173" s="15"/>
      <c r="W173" s="15"/>
      <c r="X173" s="15"/>
      <c r="Y173" s="15"/>
      <c r="Z173" s="15"/>
      <c r="AA173" s="15"/>
      <c r="AB173" s="16"/>
      <c r="AC173" s="19"/>
    </row>
    <row r="174" spans="1:29" s="2" customFormat="1" ht="11.25" x14ac:dyDescent="0.2">
      <c r="A174" s="23">
        <v>4312</v>
      </c>
      <c r="B174" s="24" t="s">
        <v>175</v>
      </c>
      <c r="C174" s="22"/>
      <c r="D174" s="16"/>
      <c r="E174" s="16"/>
      <c r="F174" s="16"/>
      <c r="G174" s="16"/>
      <c r="H174" s="16"/>
      <c r="I174" s="16"/>
      <c r="J174" s="19"/>
      <c r="K174" s="16"/>
      <c r="L174" s="16"/>
      <c r="M174" s="16"/>
      <c r="N174" s="16"/>
      <c r="O174" s="16"/>
      <c r="P174" s="15"/>
      <c r="Q174" s="16"/>
      <c r="R174" s="20"/>
      <c r="S174" s="22"/>
      <c r="T174" s="16"/>
      <c r="U174" s="16"/>
      <c r="V174" s="15"/>
      <c r="W174" s="15"/>
      <c r="X174" s="15"/>
      <c r="Y174" s="15"/>
      <c r="Z174" s="15"/>
      <c r="AA174" s="15"/>
      <c r="AB174" s="16"/>
      <c r="AC174" s="19"/>
    </row>
    <row r="175" spans="1:29" s="2" customFormat="1" ht="11.25" x14ac:dyDescent="0.2">
      <c r="A175" s="26">
        <v>44</v>
      </c>
      <c r="B175" s="27" t="s">
        <v>413</v>
      </c>
      <c r="C175" s="34">
        <f t="shared" ref="C175:R176" si="47">C176</f>
        <v>0</v>
      </c>
      <c r="D175" s="35">
        <f t="shared" si="47"/>
        <v>0</v>
      </c>
      <c r="E175" s="35">
        <f t="shared" si="47"/>
        <v>0</v>
      </c>
      <c r="F175" s="35">
        <f t="shared" si="47"/>
        <v>0</v>
      </c>
      <c r="G175" s="35">
        <f t="shared" si="47"/>
        <v>0</v>
      </c>
      <c r="H175" s="35">
        <f t="shared" si="47"/>
        <v>0</v>
      </c>
      <c r="I175" s="35">
        <f t="shared" si="47"/>
        <v>0</v>
      </c>
      <c r="J175" s="36">
        <f t="shared" si="47"/>
        <v>0</v>
      </c>
      <c r="K175" s="35">
        <f t="shared" si="47"/>
        <v>0</v>
      </c>
      <c r="L175" s="35">
        <f t="shared" si="47"/>
        <v>0</v>
      </c>
      <c r="M175" s="35">
        <f t="shared" si="47"/>
        <v>0</v>
      </c>
      <c r="N175" s="35">
        <f t="shared" si="47"/>
        <v>0</v>
      </c>
      <c r="O175" s="35">
        <f t="shared" si="47"/>
        <v>0</v>
      </c>
      <c r="P175" s="37">
        <f t="shared" si="47"/>
        <v>0</v>
      </c>
      <c r="Q175" s="35">
        <f t="shared" si="47"/>
        <v>0</v>
      </c>
      <c r="R175" s="38">
        <f t="shared" si="47"/>
        <v>0</v>
      </c>
      <c r="S175" s="34">
        <f t="shared" ref="P175:AB176" si="48">S176</f>
        <v>0</v>
      </c>
      <c r="T175" s="35">
        <f t="shared" si="48"/>
        <v>0</v>
      </c>
      <c r="U175" s="35">
        <f t="shared" si="48"/>
        <v>0</v>
      </c>
      <c r="V175" s="37">
        <f t="shared" si="48"/>
        <v>0</v>
      </c>
      <c r="W175" s="37">
        <f t="shared" si="48"/>
        <v>0</v>
      </c>
      <c r="X175" s="37">
        <f t="shared" si="48"/>
        <v>0</v>
      </c>
      <c r="Y175" s="37">
        <f t="shared" si="48"/>
        <v>0</v>
      </c>
      <c r="Z175" s="37">
        <f t="shared" si="48"/>
        <v>0</v>
      </c>
      <c r="AA175" s="37">
        <f t="shared" si="48"/>
        <v>0</v>
      </c>
      <c r="AB175" s="35">
        <f t="shared" si="48"/>
        <v>0</v>
      </c>
      <c r="AC175" s="36">
        <f>AC176</f>
        <v>0</v>
      </c>
    </row>
    <row r="176" spans="1:29" s="2" customFormat="1" ht="11.25" x14ac:dyDescent="0.2">
      <c r="A176" s="26">
        <v>441</v>
      </c>
      <c r="B176" s="27" t="s">
        <v>414</v>
      </c>
      <c r="C176" s="34">
        <f t="shared" si="47"/>
        <v>0</v>
      </c>
      <c r="D176" s="35">
        <f t="shared" si="47"/>
        <v>0</v>
      </c>
      <c r="E176" s="35">
        <f t="shared" si="47"/>
        <v>0</v>
      </c>
      <c r="F176" s="35">
        <f t="shared" si="47"/>
        <v>0</v>
      </c>
      <c r="G176" s="35">
        <f t="shared" si="47"/>
        <v>0</v>
      </c>
      <c r="H176" s="35">
        <f t="shared" si="47"/>
        <v>0</v>
      </c>
      <c r="I176" s="35">
        <f t="shared" si="47"/>
        <v>0</v>
      </c>
      <c r="J176" s="36">
        <f t="shared" si="47"/>
        <v>0</v>
      </c>
      <c r="K176" s="35">
        <f t="shared" si="47"/>
        <v>0</v>
      </c>
      <c r="L176" s="35">
        <f t="shared" si="47"/>
        <v>0</v>
      </c>
      <c r="M176" s="35">
        <f t="shared" si="47"/>
        <v>0</v>
      </c>
      <c r="N176" s="35">
        <f t="shared" si="47"/>
        <v>0</v>
      </c>
      <c r="O176" s="35">
        <f t="shared" si="47"/>
        <v>0</v>
      </c>
      <c r="P176" s="37">
        <f t="shared" si="48"/>
        <v>0</v>
      </c>
      <c r="Q176" s="35">
        <f t="shared" si="48"/>
        <v>0</v>
      </c>
      <c r="R176" s="38">
        <f t="shared" si="48"/>
        <v>0</v>
      </c>
      <c r="S176" s="34">
        <f t="shared" si="48"/>
        <v>0</v>
      </c>
      <c r="T176" s="35">
        <f t="shared" si="48"/>
        <v>0</v>
      </c>
      <c r="U176" s="35">
        <f t="shared" si="48"/>
        <v>0</v>
      </c>
      <c r="V176" s="37">
        <f t="shared" si="48"/>
        <v>0</v>
      </c>
      <c r="W176" s="37">
        <f t="shared" si="48"/>
        <v>0</v>
      </c>
      <c r="X176" s="37">
        <f t="shared" si="48"/>
        <v>0</v>
      </c>
      <c r="Y176" s="37">
        <f t="shared" si="48"/>
        <v>0</v>
      </c>
      <c r="Z176" s="37">
        <f t="shared" si="48"/>
        <v>0</v>
      </c>
      <c r="AA176" s="37">
        <f t="shared" si="48"/>
        <v>0</v>
      </c>
      <c r="AB176" s="35">
        <f t="shared" si="48"/>
        <v>0</v>
      </c>
      <c r="AC176" s="36">
        <f>AC177</f>
        <v>0</v>
      </c>
    </row>
    <row r="177" spans="1:29" s="2" customFormat="1" ht="11.25" x14ac:dyDescent="0.2">
      <c r="A177" s="23">
        <v>4411</v>
      </c>
      <c r="B177" s="24" t="s">
        <v>176</v>
      </c>
      <c r="C177" s="22"/>
      <c r="D177" s="16"/>
      <c r="E177" s="16"/>
      <c r="F177" s="16"/>
      <c r="G177" s="16"/>
      <c r="H177" s="16"/>
      <c r="I177" s="16"/>
      <c r="J177" s="19"/>
      <c r="K177" s="16"/>
      <c r="L177" s="16"/>
      <c r="M177" s="16"/>
      <c r="N177" s="16"/>
      <c r="O177" s="16"/>
      <c r="P177" s="15"/>
      <c r="Q177" s="16"/>
      <c r="R177" s="20"/>
      <c r="S177" s="22"/>
      <c r="T177" s="16"/>
      <c r="U177" s="16"/>
      <c r="V177" s="15"/>
      <c r="W177" s="15"/>
      <c r="X177" s="15"/>
      <c r="Y177" s="15"/>
      <c r="Z177" s="15"/>
      <c r="AA177" s="15"/>
      <c r="AB177" s="16"/>
      <c r="AC177" s="19"/>
    </row>
    <row r="178" spans="1:29" s="2" customFormat="1" ht="11.25" x14ac:dyDescent="0.2">
      <c r="A178" s="26">
        <v>45</v>
      </c>
      <c r="B178" s="27" t="s">
        <v>415</v>
      </c>
      <c r="C178" s="34">
        <f>C179+C181+C183+C185</f>
        <v>0</v>
      </c>
      <c r="D178" s="35">
        <f t="shared" ref="D178:AC178" si="49">D179+D181+D183+D185</f>
        <v>0</v>
      </c>
      <c r="E178" s="35">
        <f t="shared" si="49"/>
        <v>0</v>
      </c>
      <c r="F178" s="35">
        <f>F179+F181+F183+F185</f>
        <v>0</v>
      </c>
      <c r="G178" s="35">
        <f>G179+G181+G183+G185</f>
        <v>0</v>
      </c>
      <c r="H178" s="35">
        <f t="shared" si="49"/>
        <v>0</v>
      </c>
      <c r="I178" s="35">
        <f t="shared" si="49"/>
        <v>0</v>
      </c>
      <c r="J178" s="36">
        <f t="shared" si="49"/>
        <v>0</v>
      </c>
      <c r="K178" s="35">
        <f>K179+K181+K183+K185</f>
        <v>0</v>
      </c>
      <c r="L178" s="35">
        <f t="shared" si="49"/>
        <v>0</v>
      </c>
      <c r="M178" s="35">
        <f t="shared" si="49"/>
        <v>0</v>
      </c>
      <c r="N178" s="35">
        <f>N179+N181+N183+N185</f>
        <v>0</v>
      </c>
      <c r="O178" s="35">
        <f>O179+O181+O183+O185</f>
        <v>0</v>
      </c>
      <c r="P178" s="37">
        <f t="shared" si="49"/>
        <v>0</v>
      </c>
      <c r="Q178" s="35">
        <f t="shared" si="49"/>
        <v>0</v>
      </c>
      <c r="R178" s="38">
        <f t="shared" si="49"/>
        <v>0</v>
      </c>
      <c r="S178" s="34">
        <f t="shared" si="49"/>
        <v>0</v>
      </c>
      <c r="T178" s="35">
        <f t="shared" si="49"/>
        <v>0</v>
      </c>
      <c r="U178" s="35">
        <f>U179+U181+U183+U185</f>
        <v>0</v>
      </c>
      <c r="V178" s="37">
        <f t="shared" si="49"/>
        <v>0</v>
      </c>
      <c r="W178" s="37">
        <f>W179+W181+W183+W185</f>
        <v>0</v>
      </c>
      <c r="X178" s="37">
        <f>X179+X181+X183+X185</f>
        <v>0</v>
      </c>
      <c r="Y178" s="37">
        <f>Y179+Y181+Y183+Y185</f>
        <v>0</v>
      </c>
      <c r="Z178" s="37">
        <f>Z179+Z181+Z183+Z185</f>
        <v>0</v>
      </c>
      <c r="AA178" s="37">
        <f t="shared" si="49"/>
        <v>0</v>
      </c>
      <c r="AB178" s="35">
        <f t="shared" si="49"/>
        <v>0</v>
      </c>
      <c r="AC178" s="36">
        <f t="shared" si="49"/>
        <v>0</v>
      </c>
    </row>
    <row r="179" spans="1:29" s="2" customFormat="1" ht="11.25" x14ac:dyDescent="0.2">
      <c r="A179" s="26">
        <v>451</v>
      </c>
      <c r="B179" s="27" t="s">
        <v>416</v>
      </c>
      <c r="C179" s="34">
        <f t="shared" ref="C179:AC179" si="50">C180</f>
        <v>0</v>
      </c>
      <c r="D179" s="35">
        <f t="shared" si="50"/>
        <v>0</v>
      </c>
      <c r="E179" s="35">
        <f t="shared" si="50"/>
        <v>0</v>
      </c>
      <c r="F179" s="35">
        <f t="shared" si="50"/>
        <v>0</v>
      </c>
      <c r="G179" s="35">
        <f t="shared" si="50"/>
        <v>0</v>
      </c>
      <c r="H179" s="35">
        <f t="shared" si="50"/>
        <v>0</v>
      </c>
      <c r="I179" s="35">
        <f t="shared" si="50"/>
        <v>0</v>
      </c>
      <c r="J179" s="36">
        <f t="shared" si="50"/>
        <v>0</v>
      </c>
      <c r="K179" s="35">
        <f t="shared" si="50"/>
        <v>0</v>
      </c>
      <c r="L179" s="35">
        <f t="shared" si="50"/>
        <v>0</v>
      </c>
      <c r="M179" s="35">
        <f t="shared" si="50"/>
        <v>0</v>
      </c>
      <c r="N179" s="35">
        <f t="shared" si="50"/>
        <v>0</v>
      </c>
      <c r="O179" s="35">
        <f t="shared" si="50"/>
        <v>0</v>
      </c>
      <c r="P179" s="37">
        <f t="shared" si="50"/>
        <v>0</v>
      </c>
      <c r="Q179" s="35">
        <f t="shared" si="50"/>
        <v>0</v>
      </c>
      <c r="R179" s="38">
        <f t="shared" si="50"/>
        <v>0</v>
      </c>
      <c r="S179" s="34">
        <f t="shared" si="50"/>
        <v>0</v>
      </c>
      <c r="T179" s="35">
        <f t="shared" si="50"/>
        <v>0</v>
      </c>
      <c r="U179" s="35">
        <f t="shared" si="50"/>
        <v>0</v>
      </c>
      <c r="V179" s="37">
        <f t="shared" si="50"/>
        <v>0</v>
      </c>
      <c r="W179" s="37">
        <f t="shared" si="50"/>
        <v>0</v>
      </c>
      <c r="X179" s="37">
        <f t="shared" si="50"/>
        <v>0</v>
      </c>
      <c r="Y179" s="37">
        <f t="shared" si="50"/>
        <v>0</v>
      </c>
      <c r="Z179" s="37">
        <f t="shared" si="50"/>
        <v>0</v>
      </c>
      <c r="AA179" s="37">
        <f t="shared" si="50"/>
        <v>0</v>
      </c>
      <c r="AB179" s="35">
        <f t="shared" si="50"/>
        <v>0</v>
      </c>
      <c r="AC179" s="36">
        <f t="shared" si="50"/>
        <v>0</v>
      </c>
    </row>
    <row r="180" spans="1:29" s="2" customFormat="1" ht="11.25" x14ac:dyDescent="0.2">
      <c r="A180" s="23">
        <v>4511</v>
      </c>
      <c r="B180" s="24" t="s">
        <v>293</v>
      </c>
      <c r="C180" s="22"/>
      <c r="D180" s="16"/>
      <c r="E180" s="16"/>
      <c r="F180" s="16"/>
      <c r="G180" s="16"/>
      <c r="H180" s="16"/>
      <c r="I180" s="16"/>
      <c r="J180" s="19"/>
      <c r="K180" s="16"/>
      <c r="L180" s="16"/>
      <c r="M180" s="16"/>
      <c r="N180" s="16"/>
      <c r="O180" s="16"/>
      <c r="P180" s="15"/>
      <c r="Q180" s="16"/>
      <c r="R180" s="20"/>
      <c r="S180" s="22"/>
      <c r="T180" s="16"/>
      <c r="U180" s="16"/>
      <c r="V180" s="15"/>
      <c r="W180" s="15"/>
      <c r="X180" s="15"/>
      <c r="Y180" s="15"/>
      <c r="Z180" s="15"/>
      <c r="AA180" s="15"/>
      <c r="AB180" s="16"/>
      <c r="AC180" s="19"/>
    </row>
    <row r="181" spans="1:29" s="2" customFormat="1" ht="11.25" x14ac:dyDescent="0.2">
      <c r="A181" s="26">
        <v>452</v>
      </c>
      <c r="B181" s="27" t="s">
        <v>417</v>
      </c>
      <c r="C181" s="34">
        <f t="shared" ref="C181:AC181" si="51">C182</f>
        <v>0</v>
      </c>
      <c r="D181" s="35">
        <f t="shared" si="51"/>
        <v>0</v>
      </c>
      <c r="E181" s="35">
        <f t="shared" si="51"/>
        <v>0</v>
      </c>
      <c r="F181" s="35">
        <f t="shared" si="51"/>
        <v>0</v>
      </c>
      <c r="G181" s="35">
        <f t="shared" si="51"/>
        <v>0</v>
      </c>
      <c r="H181" s="35">
        <f t="shared" si="51"/>
        <v>0</v>
      </c>
      <c r="I181" s="35">
        <f t="shared" si="51"/>
        <v>0</v>
      </c>
      <c r="J181" s="36">
        <f t="shared" si="51"/>
        <v>0</v>
      </c>
      <c r="K181" s="35">
        <f t="shared" si="51"/>
        <v>0</v>
      </c>
      <c r="L181" s="35">
        <f t="shared" si="51"/>
        <v>0</v>
      </c>
      <c r="M181" s="35">
        <f t="shared" si="51"/>
        <v>0</v>
      </c>
      <c r="N181" s="35">
        <f t="shared" si="51"/>
        <v>0</v>
      </c>
      <c r="O181" s="35">
        <f t="shared" si="51"/>
        <v>0</v>
      </c>
      <c r="P181" s="37">
        <f t="shared" si="51"/>
        <v>0</v>
      </c>
      <c r="Q181" s="35">
        <f t="shared" si="51"/>
        <v>0</v>
      </c>
      <c r="R181" s="38">
        <f t="shared" si="51"/>
        <v>0</v>
      </c>
      <c r="S181" s="34">
        <f t="shared" si="51"/>
        <v>0</v>
      </c>
      <c r="T181" s="35">
        <f t="shared" si="51"/>
        <v>0</v>
      </c>
      <c r="U181" s="35">
        <f t="shared" si="51"/>
        <v>0</v>
      </c>
      <c r="V181" s="37">
        <f t="shared" si="51"/>
        <v>0</v>
      </c>
      <c r="W181" s="37">
        <f t="shared" si="51"/>
        <v>0</v>
      </c>
      <c r="X181" s="37">
        <f t="shared" si="51"/>
        <v>0</v>
      </c>
      <c r="Y181" s="37">
        <f t="shared" si="51"/>
        <v>0</v>
      </c>
      <c r="Z181" s="37">
        <f t="shared" si="51"/>
        <v>0</v>
      </c>
      <c r="AA181" s="37">
        <f t="shared" si="51"/>
        <v>0</v>
      </c>
      <c r="AB181" s="35">
        <f t="shared" si="51"/>
        <v>0</v>
      </c>
      <c r="AC181" s="36">
        <f t="shared" si="51"/>
        <v>0</v>
      </c>
    </row>
    <row r="182" spans="1:29" s="2" customFormat="1" ht="11.25" x14ac:dyDescent="0.2">
      <c r="A182" s="23">
        <v>4521</v>
      </c>
      <c r="B182" s="25" t="s">
        <v>294</v>
      </c>
      <c r="C182" s="22"/>
      <c r="D182" s="16"/>
      <c r="E182" s="16"/>
      <c r="F182" s="16"/>
      <c r="G182" s="16"/>
      <c r="H182" s="16"/>
      <c r="I182" s="16"/>
      <c r="J182" s="19"/>
      <c r="K182" s="16"/>
      <c r="L182" s="16"/>
      <c r="M182" s="16"/>
      <c r="N182" s="16"/>
      <c r="O182" s="16"/>
      <c r="P182" s="15"/>
      <c r="Q182" s="16"/>
      <c r="R182" s="20"/>
      <c r="S182" s="22"/>
      <c r="T182" s="16"/>
      <c r="U182" s="16"/>
      <c r="V182" s="15"/>
      <c r="W182" s="15"/>
      <c r="X182" s="15"/>
      <c r="Y182" s="15"/>
      <c r="Z182" s="15"/>
      <c r="AA182" s="15"/>
      <c r="AB182" s="16"/>
      <c r="AC182" s="19"/>
    </row>
    <row r="183" spans="1:29" s="2" customFormat="1" ht="11.25" x14ac:dyDescent="0.2">
      <c r="A183" s="26">
        <v>453</v>
      </c>
      <c r="B183" s="27" t="s">
        <v>295</v>
      </c>
      <c r="C183" s="34">
        <f t="shared" ref="C183:AC183" si="52">C184</f>
        <v>0</v>
      </c>
      <c r="D183" s="35">
        <f t="shared" si="52"/>
        <v>0</v>
      </c>
      <c r="E183" s="35">
        <f t="shared" si="52"/>
        <v>0</v>
      </c>
      <c r="F183" s="35">
        <f t="shared" si="52"/>
        <v>0</v>
      </c>
      <c r="G183" s="35">
        <f t="shared" si="52"/>
        <v>0</v>
      </c>
      <c r="H183" s="35">
        <f t="shared" si="52"/>
        <v>0</v>
      </c>
      <c r="I183" s="35">
        <f t="shared" si="52"/>
        <v>0</v>
      </c>
      <c r="J183" s="36">
        <f t="shared" si="52"/>
        <v>0</v>
      </c>
      <c r="K183" s="35">
        <f t="shared" si="52"/>
        <v>0</v>
      </c>
      <c r="L183" s="35">
        <f t="shared" si="52"/>
        <v>0</v>
      </c>
      <c r="M183" s="35">
        <f t="shared" si="52"/>
        <v>0</v>
      </c>
      <c r="N183" s="35">
        <f t="shared" si="52"/>
        <v>0</v>
      </c>
      <c r="O183" s="35">
        <f t="shared" si="52"/>
        <v>0</v>
      </c>
      <c r="P183" s="37">
        <f t="shared" si="52"/>
        <v>0</v>
      </c>
      <c r="Q183" s="35">
        <f t="shared" si="52"/>
        <v>0</v>
      </c>
      <c r="R183" s="38">
        <f t="shared" si="52"/>
        <v>0</v>
      </c>
      <c r="S183" s="34">
        <f t="shared" si="52"/>
        <v>0</v>
      </c>
      <c r="T183" s="35">
        <f t="shared" si="52"/>
        <v>0</v>
      </c>
      <c r="U183" s="35">
        <f t="shared" si="52"/>
        <v>0</v>
      </c>
      <c r="V183" s="37">
        <f t="shared" si="52"/>
        <v>0</v>
      </c>
      <c r="W183" s="37">
        <f t="shared" si="52"/>
        <v>0</v>
      </c>
      <c r="X183" s="37">
        <f t="shared" si="52"/>
        <v>0</v>
      </c>
      <c r="Y183" s="37">
        <f t="shared" si="52"/>
        <v>0</v>
      </c>
      <c r="Z183" s="37">
        <f t="shared" si="52"/>
        <v>0</v>
      </c>
      <c r="AA183" s="37">
        <f t="shared" si="52"/>
        <v>0</v>
      </c>
      <c r="AB183" s="35">
        <f t="shared" si="52"/>
        <v>0</v>
      </c>
      <c r="AC183" s="36">
        <f t="shared" si="52"/>
        <v>0</v>
      </c>
    </row>
    <row r="184" spans="1:29" s="2" customFormat="1" ht="11.25" x14ac:dyDescent="0.2">
      <c r="A184" s="23">
        <v>4531</v>
      </c>
      <c r="B184" s="24" t="s">
        <v>295</v>
      </c>
      <c r="C184" s="22"/>
      <c r="D184" s="16"/>
      <c r="E184" s="16"/>
      <c r="F184" s="16"/>
      <c r="G184" s="16"/>
      <c r="H184" s="16"/>
      <c r="I184" s="16"/>
      <c r="J184" s="19"/>
      <c r="K184" s="16"/>
      <c r="L184" s="16"/>
      <c r="M184" s="16"/>
      <c r="N184" s="16"/>
      <c r="O184" s="16"/>
      <c r="P184" s="15"/>
      <c r="Q184" s="16"/>
      <c r="R184" s="20"/>
      <c r="S184" s="22"/>
      <c r="T184" s="16"/>
      <c r="U184" s="16"/>
      <c r="V184" s="15"/>
      <c r="W184" s="15"/>
      <c r="X184" s="15"/>
      <c r="Y184" s="15"/>
      <c r="Z184" s="15"/>
      <c r="AA184" s="15"/>
      <c r="AB184" s="16"/>
      <c r="AC184" s="19"/>
    </row>
    <row r="185" spans="1:29" s="2" customFormat="1" ht="11.25" x14ac:dyDescent="0.2">
      <c r="A185" s="26">
        <v>454</v>
      </c>
      <c r="B185" s="27" t="s">
        <v>418</v>
      </c>
      <c r="C185" s="34">
        <f t="shared" ref="C185:AC185" si="53">C186</f>
        <v>0</v>
      </c>
      <c r="D185" s="35">
        <f t="shared" si="53"/>
        <v>0</v>
      </c>
      <c r="E185" s="35">
        <f t="shared" si="53"/>
        <v>0</v>
      </c>
      <c r="F185" s="35">
        <f t="shared" si="53"/>
        <v>0</v>
      </c>
      <c r="G185" s="35">
        <f t="shared" si="53"/>
        <v>0</v>
      </c>
      <c r="H185" s="35">
        <f t="shared" si="53"/>
        <v>0</v>
      </c>
      <c r="I185" s="35">
        <f t="shared" si="53"/>
        <v>0</v>
      </c>
      <c r="J185" s="36">
        <f t="shared" si="53"/>
        <v>0</v>
      </c>
      <c r="K185" s="35">
        <f t="shared" si="53"/>
        <v>0</v>
      </c>
      <c r="L185" s="35">
        <f t="shared" si="53"/>
        <v>0</v>
      </c>
      <c r="M185" s="35">
        <f t="shared" si="53"/>
        <v>0</v>
      </c>
      <c r="N185" s="35">
        <f t="shared" si="53"/>
        <v>0</v>
      </c>
      <c r="O185" s="35">
        <f t="shared" si="53"/>
        <v>0</v>
      </c>
      <c r="P185" s="37">
        <f t="shared" si="53"/>
        <v>0</v>
      </c>
      <c r="Q185" s="35">
        <f t="shared" si="53"/>
        <v>0</v>
      </c>
      <c r="R185" s="38">
        <f t="shared" si="53"/>
        <v>0</v>
      </c>
      <c r="S185" s="34">
        <f t="shared" si="53"/>
        <v>0</v>
      </c>
      <c r="T185" s="35">
        <f t="shared" si="53"/>
        <v>0</v>
      </c>
      <c r="U185" s="35">
        <f t="shared" si="53"/>
        <v>0</v>
      </c>
      <c r="V185" s="37">
        <f t="shared" si="53"/>
        <v>0</v>
      </c>
      <c r="W185" s="37">
        <f t="shared" si="53"/>
        <v>0</v>
      </c>
      <c r="X185" s="37">
        <f t="shared" si="53"/>
        <v>0</v>
      </c>
      <c r="Y185" s="37">
        <f t="shared" si="53"/>
        <v>0</v>
      </c>
      <c r="Z185" s="37">
        <f t="shared" si="53"/>
        <v>0</v>
      </c>
      <c r="AA185" s="37">
        <f t="shared" si="53"/>
        <v>0</v>
      </c>
      <c r="AB185" s="35">
        <f t="shared" si="53"/>
        <v>0</v>
      </c>
      <c r="AC185" s="36">
        <f t="shared" si="53"/>
        <v>0</v>
      </c>
    </row>
    <row r="186" spans="1:29" s="2" customFormat="1" ht="11.25" x14ac:dyDescent="0.2">
      <c r="A186" s="23">
        <v>4541</v>
      </c>
      <c r="B186" s="24" t="s">
        <v>296</v>
      </c>
      <c r="C186" s="22"/>
      <c r="D186" s="16"/>
      <c r="E186" s="16"/>
      <c r="F186" s="16"/>
      <c r="G186" s="16"/>
      <c r="H186" s="16"/>
      <c r="I186" s="16"/>
      <c r="J186" s="19"/>
      <c r="K186" s="16"/>
      <c r="L186" s="16"/>
      <c r="M186" s="16"/>
      <c r="N186" s="16"/>
      <c r="O186" s="16"/>
      <c r="P186" s="15"/>
      <c r="Q186" s="16"/>
      <c r="R186" s="20"/>
      <c r="S186" s="22"/>
      <c r="T186" s="16"/>
      <c r="U186" s="16"/>
      <c r="V186" s="15"/>
      <c r="W186" s="15"/>
      <c r="X186" s="15"/>
      <c r="Y186" s="15"/>
      <c r="Z186" s="15"/>
      <c r="AA186" s="15"/>
      <c r="AB186" s="16"/>
      <c r="AC186" s="19"/>
    </row>
    <row r="187" spans="1:29" s="4" customFormat="1" ht="11.25" x14ac:dyDescent="0.2">
      <c r="A187" s="40" t="s">
        <v>297</v>
      </c>
      <c r="B187" s="41" t="s">
        <v>419</v>
      </c>
      <c r="C187" s="42">
        <f>+C125+C4</f>
        <v>19706833</v>
      </c>
      <c r="D187" s="43">
        <f t="shared" ref="D187:AC187" si="54">+D125+D4</f>
        <v>1306722</v>
      </c>
      <c r="E187" s="43">
        <f t="shared" si="54"/>
        <v>19375303</v>
      </c>
      <c r="F187" s="43">
        <f>+F125+F4</f>
        <v>0</v>
      </c>
      <c r="G187" s="43">
        <f>+G125+G4</f>
        <v>0</v>
      </c>
      <c r="H187" s="43">
        <f t="shared" si="54"/>
        <v>0</v>
      </c>
      <c r="I187" s="43">
        <f t="shared" si="54"/>
        <v>0</v>
      </c>
      <c r="J187" s="45">
        <f t="shared" si="54"/>
        <v>0</v>
      </c>
      <c r="K187" s="43">
        <f>+K125+K4</f>
        <v>5361241</v>
      </c>
      <c r="L187" s="43">
        <f t="shared" si="54"/>
        <v>0</v>
      </c>
      <c r="M187" s="43">
        <f t="shared" si="54"/>
        <v>0</v>
      </c>
      <c r="N187" s="43">
        <f>+N125+N4</f>
        <v>0</v>
      </c>
      <c r="O187" s="43">
        <f>+O125+O4</f>
        <v>0</v>
      </c>
      <c r="P187" s="44">
        <f t="shared" si="54"/>
        <v>0</v>
      </c>
      <c r="Q187" s="43">
        <f t="shared" si="54"/>
        <v>0</v>
      </c>
      <c r="R187" s="46">
        <f t="shared" si="54"/>
        <v>0</v>
      </c>
      <c r="S187" s="42">
        <f t="shared" si="54"/>
        <v>0</v>
      </c>
      <c r="T187" s="43">
        <f t="shared" si="54"/>
        <v>0</v>
      </c>
      <c r="U187" s="43">
        <f>+U125+U4</f>
        <v>0</v>
      </c>
      <c r="V187" s="44">
        <f t="shared" si="54"/>
        <v>0</v>
      </c>
      <c r="W187" s="44">
        <f>+W125+W4</f>
        <v>850000</v>
      </c>
      <c r="X187" s="44">
        <f>+X125+X4</f>
        <v>0</v>
      </c>
      <c r="Y187" s="44">
        <f>+Y125+Y4</f>
        <v>0</v>
      </c>
      <c r="Z187" s="44">
        <f>+Z125+Z4</f>
        <v>0</v>
      </c>
      <c r="AA187" s="44">
        <f t="shared" si="54"/>
        <v>0</v>
      </c>
      <c r="AB187" s="43">
        <f t="shared" si="54"/>
        <v>0</v>
      </c>
      <c r="AC187" s="45">
        <f t="shared" si="54"/>
        <v>0</v>
      </c>
    </row>
    <row r="188" spans="1:29" s="2" customFormat="1" ht="11.25" x14ac:dyDescent="0.2">
      <c r="A188" s="26">
        <v>5</v>
      </c>
      <c r="B188" s="27" t="s">
        <v>420</v>
      </c>
      <c r="C188" s="34">
        <f>C189+C227+C240+C253+C285</f>
        <v>0</v>
      </c>
      <c r="D188" s="35">
        <f t="shared" ref="D188:AC188" si="55">D189+D227+D240+D253+D285</f>
        <v>0</v>
      </c>
      <c r="E188" s="35">
        <f t="shared" si="55"/>
        <v>0</v>
      </c>
      <c r="F188" s="35">
        <f>F189+F227+F240+F253+F285</f>
        <v>0</v>
      </c>
      <c r="G188" s="35">
        <f>G189+G227+G240+G253+G285</f>
        <v>0</v>
      </c>
      <c r="H188" s="35">
        <f t="shared" si="55"/>
        <v>0</v>
      </c>
      <c r="I188" s="35">
        <f t="shared" si="55"/>
        <v>0</v>
      </c>
      <c r="J188" s="36">
        <f t="shared" si="55"/>
        <v>0</v>
      </c>
      <c r="K188" s="35">
        <f>K189+K227+K240+K253+K285</f>
        <v>0</v>
      </c>
      <c r="L188" s="35">
        <f t="shared" si="55"/>
        <v>0</v>
      </c>
      <c r="M188" s="35">
        <f t="shared" si="55"/>
        <v>0</v>
      </c>
      <c r="N188" s="35">
        <f>N189+N227+N240+N253+N285</f>
        <v>0</v>
      </c>
      <c r="O188" s="35">
        <f>O189+O227+O240+O253+O285</f>
        <v>0</v>
      </c>
      <c r="P188" s="37">
        <f t="shared" si="55"/>
        <v>0</v>
      </c>
      <c r="Q188" s="35">
        <f t="shared" si="55"/>
        <v>0</v>
      </c>
      <c r="R188" s="38">
        <f t="shared" si="55"/>
        <v>0</v>
      </c>
      <c r="S188" s="34">
        <f t="shared" si="55"/>
        <v>0</v>
      </c>
      <c r="T188" s="35">
        <f t="shared" si="55"/>
        <v>0</v>
      </c>
      <c r="U188" s="35">
        <f>U189+U227+U240+U253+U285</f>
        <v>0</v>
      </c>
      <c r="V188" s="37">
        <f t="shared" si="55"/>
        <v>0</v>
      </c>
      <c r="W188" s="37">
        <f>W189+W227+W240+W253+W285</f>
        <v>0</v>
      </c>
      <c r="X188" s="37">
        <f>X189+X227+X240+X253+X285</f>
        <v>0</v>
      </c>
      <c r="Y188" s="37">
        <f>Y189+Y227+Y240+Y253+Y285</f>
        <v>0</v>
      </c>
      <c r="Z188" s="37">
        <f>Z189+Z227+Z240+Z253+Z285</f>
        <v>0</v>
      </c>
      <c r="AA188" s="37">
        <f t="shared" si="55"/>
        <v>0</v>
      </c>
      <c r="AB188" s="35">
        <f t="shared" si="55"/>
        <v>0</v>
      </c>
      <c r="AC188" s="36">
        <f t="shared" si="55"/>
        <v>0</v>
      </c>
    </row>
    <row r="189" spans="1:29" s="2" customFormat="1" ht="11.25" x14ac:dyDescent="0.2">
      <c r="A189" s="26">
        <v>51</v>
      </c>
      <c r="B189" s="27" t="s">
        <v>421</v>
      </c>
      <c r="C189" s="34">
        <f>C190+C195+C198+C202+C203+C210+C215+C223</f>
        <v>0</v>
      </c>
      <c r="D189" s="35">
        <f t="shared" ref="D189:AC189" si="56">D190+D195+D198+D202+D203+D210+D215+D223</f>
        <v>0</v>
      </c>
      <c r="E189" s="35">
        <f t="shared" si="56"/>
        <v>0</v>
      </c>
      <c r="F189" s="35">
        <f>F190+F195+F198+F202+F203+F210+F215+F223</f>
        <v>0</v>
      </c>
      <c r="G189" s="35">
        <f>G190+G195+G198+G202+G203+G210+G215+G223</f>
        <v>0</v>
      </c>
      <c r="H189" s="35">
        <f t="shared" si="56"/>
        <v>0</v>
      </c>
      <c r="I189" s="35">
        <f t="shared" si="56"/>
        <v>0</v>
      </c>
      <c r="J189" s="36">
        <f t="shared" si="56"/>
        <v>0</v>
      </c>
      <c r="K189" s="35">
        <f>K190+K195+K198+K202+K203+K210+K215+K223</f>
        <v>0</v>
      </c>
      <c r="L189" s="35">
        <f t="shared" si="56"/>
        <v>0</v>
      </c>
      <c r="M189" s="35">
        <f t="shared" si="56"/>
        <v>0</v>
      </c>
      <c r="N189" s="35">
        <f>N190+N195+N198+N202+N203+N210+N215+N223</f>
        <v>0</v>
      </c>
      <c r="O189" s="35">
        <f>O190+O195+O198+O202+O203+O210+O215+O223</f>
        <v>0</v>
      </c>
      <c r="P189" s="37">
        <f t="shared" si="56"/>
        <v>0</v>
      </c>
      <c r="Q189" s="35">
        <f t="shared" si="56"/>
        <v>0</v>
      </c>
      <c r="R189" s="38">
        <f t="shared" si="56"/>
        <v>0</v>
      </c>
      <c r="S189" s="34">
        <f t="shared" si="56"/>
        <v>0</v>
      </c>
      <c r="T189" s="35">
        <f t="shared" si="56"/>
        <v>0</v>
      </c>
      <c r="U189" s="35">
        <f>U190+U195+U198+U202+U203+U210+U215+U223</f>
        <v>0</v>
      </c>
      <c r="V189" s="37">
        <f t="shared" si="56"/>
        <v>0</v>
      </c>
      <c r="W189" s="37">
        <f>W190+W195+W198+W202+W203+W210+W215+W223</f>
        <v>0</v>
      </c>
      <c r="X189" s="37">
        <f>X190+X195+X198+X202+X203+X210+X215+X223</f>
        <v>0</v>
      </c>
      <c r="Y189" s="37">
        <f>Y190+Y195+Y198+Y202+Y203+Y210+Y215+Y223</f>
        <v>0</v>
      </c>
      <c r="Z189" s="37">
        <f>Z190+Z195+Z198+Z202+Z203+Z210+Z215+Z223</f>
        <v>0</v>
      </c>
      <c r="AA189" s="37">
        <f t="shared" si="56"/>
        <v>0</v>
      </c>
      <c r="AB189" s="35">
        <f t="shared" si="56"/>
        <v>0</v>
      </c>
      <c r="AC189" s="36">
        <f t="shared" si="56"/>
        <v>0</v>
      </c>
    </row>
    <row r="190" spans="1:29" s="2" customFormat="1" ht="22.5" x14ac:dyDescent="0.2">
      <c r="A190" s="26">
        <v>511</v>
      </c>
      <c r="B190" s="27" t="s">
        <v>422</v>
      </c>
      <c r="C190" s="34">
        <f>SUM(C191:C194)</f>
        <v>0</v>
      </c>
      <c r="D190" s="35">
        <f t="shared" ref="D190:AC190" si="57">SUM(D191:D194)</f>
        <v>0</v>
      </c>
      <c r="E190" s="35">
        <f t="shared" si="57"/>
        <v>0</v>
      </c>
      <c r="F190" s="35">
        <f>SUM(F191:F194)</f>
        <v>0</v>
      </c>
      <c r="G190" s="35">
        <f>SUM(G191:G194)</f>
        <v>0</v>
      </c>
      <c r="H190" s="35">
        <f t="shared" si="57"/>
        <v>0</v>
      </c>
      <c r="I190" s="35">
        <f t="shared" si="57"/>
        <v>0</v>
      </c>
      <c r="J190" s="36">
        <f t="shared" si="57"/>
        <v>0</v>
      </c>
      <c r="K190" s="35">
        <f>SUM(K191:K194)</f>
        <v>0</v>
      </c>
      <c r="L190" s="35">
        <f t="shared" si="57"/>
        <v>0</v>
      </c>
      <c r="M190" s="35">
        <f t="shared" si="57"/>
        <v>0</v>
      </c>
      <c r="N190" s="35">
        <f>SUM(N191:N194)</f>
        <v>0</v>
      </c>
      <c r="O190" s="35">
        <f>SUM(O191:O194)</f>
        <v>0</v>
      </c>
      <c r="P190" s="37">
        <f t="shared" si="57"/>
        <v>0</v>
      </c>
      <c r="Q190" s="35">
        <f t="shared" si="57"/>
        <v>0</v>
      </c>
      <c r="R190" s="38">
        <f t="shared" si="57"/>
        <v>0</v>
      </c>
      <c r="S190" s="34">
        <f t="shared" si="57"/>
        <v>0</v>
      </c>
      <c r="T190" s="35">
        <f t="shared" si="57"/>
        <v>0</v>
      </c>
      <c r="U190" s="35">
        <f>SUM(U191:U194)</f>
        <v>0</v>
      </c>
      <c r="V190" s="37">
        <f t="shared" si="57"/>
        <v>0</v>
      </c>
      <c r="W190" s="37">
        <f>SUM(W191:W194)</f>
        <v>0</v>
      </c>
      <c r="X190" s="37">
        <f>SUM(X191:X194)</f>
        <v>0</v>
      </c>
      <c r="Y190" s="37">
        <f>SUM(Y191:Y194)</f>
        <v>0</v>
      </c>
      <c r="Z190" s="37">
        <f>SUM(Z191:Z194)</f>
        <v>0</v>
      </c>
      <c r="AA190" s="37">
        <f t="shared" si="57"/>
        <v>0</v>
      </c>
      <c r="AB190" s="35">
        <f t="shared" si="57"/>
        <v>0</v>
      </c>
      <c r="AC190" s="36">
        <f t="shared" si="57"/>
        <v>0</v>
      </c>
    </row>
    <row r="191" spans="1:29" s="2" customFormat="1" ht="11.25" x14ac:dyDescent="0.2">
      <c r="A191" s="23">
        <v>5113</v>
      </c>
      <c r="B191" s="24" t="s">
        <v>298</v>
      </c>
      <c r="C191" s="22"/>
      <c r="D191" s="16"/>
      <c r="E191" s="16"/>
      <c r="F191" s="16"/>
      <c r="G191" s="16"/>
      <c r="H191" s="16"/>
      <c r="I191" s="16"/>
      <c r="J191" s="19"/>
      <c r="K191" s="16"/>
      <c r="L191" s="16"/>
      <c r="M191" s="16"/>
      <c r="N191" s="16"/>
      <c r="O191" s="16"/>
      <c r="P191" s="15"/>
      <c r="Q191" s="16"/>
      <c r="R191" s="20"/>
      <c r="S191" s="22"/>
      <c r="T191" s="16"/>
      <c r="U191" s="16"/>
      <c r="V191" s="15"/>
      <c r="W191" s="15"/>
      <c r="X191" s="15"/>
      <c r="Y191" s="15"/>
      <c r="Z191" s="15"/>
      <c r="AA191" s="15"/>
      <c r="AB191" s="16"/>
      <c r="AC191" s="19"/>
    </row>
    <row r="192" spans="1:29" s="2" customFormat="1" ht="11.25" x14ac:dyDescent="0.2">
      <c r="A192" s="23">
        <v>5114</v>
      </c>
      <c r="B192" s="24" t="s">
        <v>299</v>
      </c>
      <c r="C192" s="22"/>
      <c r="D192" s="16"/>
      <c r="E192" s="16"/>
      <c r="F192" s="16"/>
      <c r="G192" s="16"/>
      <c r="H192" s="16"/>
      <c r="I192" s="16"/>
      <c r="J192" s="19"/>
      <c r="K192" s="16"/>
      <c r="L192" s="16"/>
      <c r="M192" s="16"/>
      <c r="N192" s="16"/>
      <c r="O192" s="16"/>
      <c r="P192" s="15"/>
      <c r="Q192" s="16"/>
      <c r="R192" s="20"/>
      <c r="S192" s="22"/>
      <c r="T192" s="16"/>
      <c r="U192" s="16"/>
      <c r="V192" s="15"/>
      <c r="W192" s="15"/>
      <c r="X192" s="15"/>
      <c r="Y192" s="15"/>
      <c r="Z192" s="15"/>
      <c r="AA192" s="15"/>
      <c r="AB192" s="16"/>
      <c r="AC192" s="19"/>
    </row>
    <row r="193" spans="1:29" s="2" customFormat="1" ht="11.25" x14ac:dyDescent="0.2">
      <c r="A193" s="23">
        <v>5115</v>
      </c>
      <c r="B193" s="24" t="s">
        <v>300</v>
      </c>
      <c r="C193" s="22"/>
      <c r="D193" s="16"/>
      <c r="E193" s="16"/>
      <c r="F193" s="16"/>
      <c r="G193" s="16"/>
      <c r="H193" s="16"/>
      <c r="I193" s="16"/>
      <c r="J193" s="19"/>
      <c r="K193" s="16"/>
      <c r="L193" s="16"/>
      <c r="M193" s="16"/>
      <c r="N193" s="16"/>
      <c r="O193" s="16"/>
      <c r="P193" s="15"/>
      <c r="Q193" s="16"/>
      <c r="R193" s="20"/>
      <c r="S193" s="22"/>
      <c r="T193" s="16"/>
      <c r="U193" s="16"/>
      <c r="V193" s="15"/>
      <c r="W193" s="15"/>
      <c r="X193" s="15"/>
      <c r="Y193" s="15"/>
      <c r="Z193" s="15"/>
      <c r="AA193" s="15"/>
      <c r="AB193" s="16"/>
      <c r="AC193" s="19"/>
    </row>
    <row r="194" spans="1:29" s="2" customFormat="1" ht="11.25" x14ac:dyDescent="0.2">
      <c r="A194" s="23">
        <v>5116</v>
      </c>
      <c r="B194" s="24" t="s">
        <v>301</v>
      </c>
      <c r="C194" s="22"/>
      <c r="D194" s="16"/>
      <c r="E194" s="16"/>
      <c r="F194" s="16"/>
      <c r="G194" s="16"/>
      <c r="H194" s="16"/>
      <c r="I194" s="16"/>
      <c r="J194" s="19"/>
      <c r="K194" s="16"/>
      <c r="L194" s="16"/>
      <c r="M194" s="16"/>
      <c r="N194" s="16"/>
      <c r="O194" s="16"/>
      <c r="P194" s="15"/>
      <c r="Q194" s="16"/>
      <c r="R194" s="20"/>
      <c r="S194" s="22"/>
      <c r="T194" s="16"/>
      <c r="U194" s="16"/>
      <c r="V194" s="15"/>
      <c r="W194" s="15"/>
      <c r="X194" s="15"/>
      <c r="Y194" s="15"/>
      <c r="Z194" s="15"/>
      <c r="AA194" s="15"/>
      <c r="AB194" s="16"/>
      <c r="AC194" s="19"/>
    </row>
    <row r="195" spans="1:29" s="2" customFormat="1" ht="22.5" customHeight="1" x14ac:dyDescent="0.2">
      <c r="A195" s="26">
        <v>512</v>
      </c>
      <c r="B195" s="27" t="s">
        <v>423</v>
      </c>
      <c r="C195" s="47">
        <f>SUM(C196+C197)</f>
        <v>0</v>
      </c>
      <c r="D195" s="180">
        <f t="shared" ref="D195:AC195" si="58">SUM(D196+D197)</f>
        <v>0</v>
      </c>
      <c r="E195" s="35">
        <f t="shared" si="58"/>
        <v>0</v>
      </c>
      <c r="F195" s="35">
        <f>SUM(F196+F197)</f>
        <v>0</v>
      </c>
      <c r="G195" s="35">
        <f>SUM(G196+G197)</f>
        <v>0</v>
      </c>
      <c r="H195" s="35">
        <f t="shared" si="58"/>
        <v>0</v>
      </c>
      <c r="I195" s="35">
        <f t="shared" si="58"/>
        <v>0</v>
      </c>
      <c r="J195" s="36">
        <f t="shared" si="58"/>
        <v>0</v>
      </c>
      <c r="K195" s="35">
        <f>SUM(K196+K197)</f>
        <v>0</v>
      </c>
      <c r="L195" s="35">
        <f t="shared" si="58"/>
        <v>0</v>
      </c>
      <c r="M195" s="35">
        <f t="shared" si="58"/>
        <v>0</v>
      </c>
      <c r="N195" s="35">
        <f>SUM(N196+N197)</f>
        <v>0</v>
      </c>
      <c r="O195" s="35">
        <f>SUM(O196+O197)</f>
        <v>0</v>
      </c>
      <c r="P195" s="37">
        <f t="shared" si="58"/>
        <v>0</v>
      </c>
      <c r="Q195" s="35">
        <f t="shared" si="58"/>
        <v>0</v>
      </c>
      <c r="R195" s="38">
        <f t="shared" si="58"/>
        <v>0</v>
      </c>
      <c r="S195" s="34">
        <f t="shared" si="58"/>
        <v>0</v>
      </c>
      <c r="T195" s="35">
        <f t="shared" si="58"/>
        <v>0</v>
      </c>
      <c r="U195" s="35">
        <f>SUM(U196+U197)</f>
        <v>0</v>
      </c>
      <c r="V195" s="37">
        <f t="shared" si="58"/>
        <v>0</v>
      </c>
      <c r="W195" s="37">
        <f>SUM(W196+W197)</f>
        <v>0</v>
      </c>
      <c r="X195" s="37">
        <f>SUM(X196+X197)</f>
        <v>0</v>
      </c>
      <c r="Y195" s="37">
        <f>SUM(Y196+Y197)</f>
        <v>0</v>
      </c>
      <c r="Z195" s="37">
        <f>SUM(Z196+Z197)</f>
        <v>0</v>
      </c>
      <c r="AA195" s="37">
        <f t="shared" si="58"/>
        <v>0</v>
      </c>
      <c r="AB195" s="35">
        <f t="shared" si="58"/>
        <v>0</v>
      </c>
      <c r="AC195" s="36">
        <f t="shared" si="58"/>
        <v>0</v>
      </c>
    </row>
    <row r="196" spans="1:29" s="2" customFormat="1" ht="22.5" customHeight="1" x14ac:dyDescent="0.2">
      <c r="A196" s="23">
        <v>5121</v>
      </c>
      <c r="B196" s="24" t="s">
        <v>302</v>
      </c>
      <c r="C196" s="22"/>
      <c r="D196" s="16"/>
      <c r="E196" s="16"/>
      <c r="F196" s="16"/>
      <c r="G196" s="16"/>
      <c r="H196" s="16"/>
      <c r="I196" s="16"/>
      <c r="J196" s="19"/>
      <c r="K196" s="16"/>
      <c r="L196" s="16"/>
      <c r="M196" s="16"/>
      <c r="N196" s="16"/>
      <c r="O196" s="16"/>
      <c r="P196" s="15"/>
      <c r="Q196" s="16"/>
      <c r="R196" s="20"/>
      <c r="S196" s="22"/>
      <c r="T196" s="16"/>
      <c r="U196" s="16"/>
      <c r="V196" s="15"/>
      <c r="W196" s="15"/>
      <c r="X196" s="15"/>
      <c r="Y196" s="15"/>
      <c r="Z196" s="15"/>
      <c r="AA196" s="15"/>
      <c r="AB196" s="16"/>
      <c r="AC196" s="19"/>
    </row>
    <row r="197" spans="1:29" s="2" customFormat="1" ht="22.5" customHeight="1" x14ac:dyDescent="0.2">
      <c r="A197" s="23">
        <v>5122</v>
      </c>
      <c r="B197" s="24" t="s">
        <v>303</v>
      </c>
      <c r="C197" s="22"/>
      <c r="D197" s="16"/>
      <c r="E197" s="16"/>
      <c r="F197" s="16"/>
      <c r="G197" s="16"/>
      <c r="H197" s="16"/>
      <c r="I197" s="16"/>
      <c r="J197" s="19"/>
      <c r="K197" s="16"/>
      <c r="L197" s="16"/>
      <c r="M197" s="16"/>
      <c r="N197" s="16"/>
      <c r="O197" s="16"/>
      <c r="P197" s="15"/>
      <c r="Q197" s="16"/>
      <c r="R197" s="20"/>
      <c r="S197" s="22"/>
      <c r="T197" s="16"/>
      <c r="U197" s="16"/>
      <c r="V197" s="15"/>
      <c r="W197" s="15"/>
      <c r="X197" s="15"/>
      <c r="Y197" s="15"/>
      <c r="Z197" s="15"/>
      <c r="AA197" s="15"/>
      <c r="AB197" s="16"/>
      <c r="AC197" s="19"/>
    </row>
    <row r="198" spans="1:29" s="2" customFormat="1" ht="22.5" customHeight="1" x14ac:dyDescent="0.2">
      <c r="A198" s="26">
        <v>513</v>
      </c>
      <c r="B198" s="27" t="s">
        <v>424</v>
      </c>
      <c r="C198" s="34">
        <f>SUM(C199+C200+C201)</f>
        <v>0</v>
      </c>
      <c r="D198" s="35">
        <f t="shared" ref="D198:AC198" si="59">SUM(D199+D200+D201)</f>
        <v>0</v>
      </c>
      <c r="E198" s="35">
        <f t="shared" si="59"/>
        <v>0</v>
      </c>
      <c r="F198" s="35">
        <f>SUM(F199+F200+F201)</f>
        <v>0</v>
      </c>
      <c r="G198" s="35">
        <f>SUM(G199+G200+G201)</f>
        <v>0</v>
      </c>
      <c r="H198" s="35">
        <f t="shared" si="59"/>
        <v>0</v>
      </c>
      <c r="I198" s="35">
        <f t="shared" si="59"/>
        <v>0</v>
      </c>
      <c r="J198" s="36">
        <f t="shared" si="59"/>
        <v>0</v>
      </c>
      <c r="K198" s="35">
        <f>SUM(K199+K200+K201)</f>
        <v>0</v>
      </c>
      <c r="L198" s="35">
        <f t="shared" si="59"/>
        <v>0</v>
      </c>
      <c r="M198" s="35">
        <f t="shared" si="59"/>
        <v>0</v>
      </c>
      <c r="N198" s="35">
        <f>SUM(N199+N200+N201)</f>
        <v>0</v>
      </c>
      <c r="O198" s="35">
        <f>SUM(O199+O200+O201)</f>
        <v>0</v>
      </c>
      <c r="P198" s="37">
        <f t="shared" si="59"/>
        <v>0</v>
      </c>
      <c r="Q198" s="35">
        <f t="shared" si="59"/>
        <v>0</v>
      </c>
      <c r="R198" s="38">
        <f t="shared" si="59"/>
        <v>0</v>
      </c>
      <c r="S198" s="34">
        <f t="shared" si="59"/>
        <v>0</v>
      </c>
      <c r="T198" s="35">
        <f t="shared" si="59"/>
        <v>0</v>
      </c>
      <c r="U198" s="35">
        <f>SUM(U199+U200+U201)</f>
        <v>0</v>
      </c>
      <c r="V198" s="37">
        <f t="shared" si="59"/>
        <v>0</v>
      </c>
      <c r="W198" s="37">
        <f>SUM(W199+W200+W201)</f>
        <v>0</v>
      </c>
      <c r="X198" s="37">
        <f>SUM(X199+X200+X201)</f>
        <v>0</v>
      </c>
      <c r="Y198" s="37">
        <f>SUM(Y199+Y200+Y201)</f>
        <v>0</v>
      </c>
      <c r="Z198" s="37">
        <f>SUM(Z199+Z200+Z201)</f>
        <v>0</v>
      </c>
      <c r="AA198" s="37">
        <f t="shared" si="59"/>
        <v>0</v>
      </c>
      <c r="AB198" s="35">
        <f t="shared" si="59"/>
        <v>0</v>
      </c>
      <c r="AC198" s="36">
        <f t="shared" si="59"/>
        <v>0</v>
      </c>
    </row>
    <row r="199" spans="1:29" s="2" customFormat="1" ht="11.25" x14ac:dyDescent="0.2">
      <c r="A199" s="23">
        <v>5132</v>
      </c>
      <c r="B199" s="24" t="s">
        <v>304</v>
      </c>
      <c r="C199" s="22"/>
      <c r="D199" s="16"/>
      <c r="E199" s="16"/>
      <c r="F199" s="16"/>
      <c r="G199" s="16"/>
      <c r="H199" s="16"/>
      <c r="I199" s="16"/>
      <c r="J199" s="19"/>
      <c r="K199" s="16"/>
      <c r="L199" s="16"/>
      <c r="M199" s="16"/>
      <c r="N199" s="16"/>
      <c r="O199" s="16"/>
      <c r="P199" s="15"/>
      <c r="Q199" s="16"/>
      <c r="R199" s="20"/>
      <c r="S199" s="22"/>
      <c r="T199" s="16"/>
      <c r="U199" s="16"/>
      <c r="V199" s="15"/>
      <c r="W199" s="15"/>
      <c r="X199" s="15"/>
      <c r="Y199" s="15"/>
      <c r="Z199" s="15"/>
      <c r="AA199" s="15"/>
      <c r="AB199" s="16"/>
      <c r="AC199" s="19"/>
    </row>
    <row r="200" spans="1:29" s="2" customFormat="1" ht="11.25" x14ac:dyDescent="0.2">
      <c r="A200" s="23">
        <v>5133</v>
      </c>
      <c r="B200" s="24" t="s">
        <v>305</v>
      </c>
      <c r="C200" s="22"/>
      <c r="D200" s="16"/>
      <c r="E200" s="16"/>
      <c r="F200" s="16"/>
      <c r="G200" s="16"/>
      <c r="H200" s="16"/>
      <c r="I200" s="16"/>
      <c r="J200" s="19"/>
      <c r="K200" s="16"/>
      <c r="L200" s="16"/>
      <c r="M200" s="16"/>
      <c r="N200" s="16"/>
      <c r="O200" s="16"/>
      <c r="P200" s="15"/>
      <c r="Q200" s="16"/>
      <c r="R200" s="20"/>
      <c r="S200" s="22"/>
      <c r="T200" s="16"/>
      <c r="U200" s="16"/>
      <c r="V200" s="15"/>
      <c r="W200" s="15"/>
      <c r="X200" s="15"/>
      <c r="Y200" s="15"/>
      <c r="Z200" s="15"/>
      <c r="AA200" s="15"/>
      <c r="AB200" s="16"/>
      <c r="AC200" s="19"/>
    </row>
    <row r="201" spans="1:29" s="2" customFormat="1" ht="11.25" x14ac:dyDescent="0.2">
      <c r="A201" s="23">
        <v>5134</v>
      </c>
      <c r="B201" s="24" t="s">
        <v>306</v>
      </c>
      <c r="C201" s="22"/>
      <c r="D201" s="16"/>
      <c r="E201" s="16"/>
      <c r="F201" s="16"/>
      <c r="G201" s="16"/>
      <c r="H201" s="16"/>
      <c r="I201" s="16"/>
      <c r="J201" s="19"/>
      <c r="K201" s="16"/>
      <c r="L201" s="16"/>
      <c r="M201" s="16"/>
      <c r="N201" s="16"/>
      <c r="O201" s="16"/>
      <c r="P201" s="15"/>
      <c r="Q201" s="16"/>
      <c r="R201" s="20"/>
      <c r="S201" s="22"/>
      <c r="T201" s="16"/>
      <c r="U201" s="16"/>
      <c r="V201" s="15"/>
      <c r="W201" s="15"/>
      <c r="X201" s="15"/>
      <c r="Y201" s="15"/>
      <c r="Z201" s="15"/>
      <c r="AA201" s="15"/>
      <c r="AB201" s="16"/>
      <c r="AC201" s="19"/>
    </row>
    <row r="202" spans="1:29" s="2" customFormat="1" ht="11.25" x14ac:dyDescent="0.2">
      <c r="A202" s="26">
        <v>514</v>
      </c>
      <c r="B202" s="27" t="s">
        <v>425</v>
      </c>
      <c r="C202" s="34"/>
      <c r="D202" s="35"/>
      <c r="E202" s="35"/>
      <c r="F202" s="35"/>
      <c r="G202" s="35"/>
      <c r="H202" s="35"/>
      <c r="I202" s="35"/>
      <c r="J202" s="36"/>
      <c r="K202" s="35"/>
      <c r="L202" s="35"/>
      <c r="M202" s="35"/>
      <c r="N202" s="35"/>
      <c r="O202" s="35"/>
      <c r="P202" s="37"/>
      <c r="Q202" s="35"/>
      <c r="R202" s="38"/>
      <c r="S202" s="34"/>
      <c r="T202" s="35"/>
      <c r="U202" s="35"/>
      <c r="V202" s="37"/>
      <c r="W202" s="37"/>
      <c r="X202" s="37"/>
      <c r="Y202" s="37"/>
      <c r="Z202" s="37"/>
      <c r="AA202" s="37"/>
      <c r="AB202" s="35"/>
      <c r="AC202" s="36"/>
    </row>
    <row r="203" spans="1:29" s="2" customFormat="1" ht="22.5" x14ac:dyDescent="0.2">
      <c r="A203" s="26">
        <v>515</v>
      </c>
      <c r="B203" s="27" t="s">
        <v>426</v>
      </c>
      <c r="C203" s="34">
        <f>SUM(C204+C205+C206+C207+C208+C209)</f>
        <v>0</v>
      </c>
      <c r="D203" s="35">
        <f t="shared" ref="D203:AC203" si="60">SUM(D204+D205+D206+D207+D208+D209)</f>
        <v>0</v>
      </c>
      <c r="E203" s="35">
        <f t="shared" si="60"/>
        <v>0</v>
      </c>
      <c r="F203" s="35">
        <f>SUM(F204+F205+F206+F207+F208+F209)</f>
        <v>0</v>
      </c>
      <c r="G203" s="35">
        <f>SUM(G204+G205+G206+G207+G208+G209)</f>
        <v>0</v>
      </c>
      <c r="H203" s="35">
        <f t="shared" si="60"/>
        <v>0</v>
      </c>
      <c r="I203" s="35">
        <f t="shared" si="60"/>
        <v>0</v>
      </c>
      <c r="J203" s="36">
        <f t="shared" si="60"/>
        <v>0</v>
      </c>
      <c r="K203" s="35">
        <f>SUM(K204+K205+K206+K207+K208+K209)</f>
        <v>0</v>
      </c>
      <c r="L203" s="35">
        <f t="shared" si="60"/>
        <v>0</v>
      </c>
      <c r="M203" s="35">
        <f t="shared" si="60"/>
        <v>0</v>
      </c>
      <c r="N203" s="35">
        <f>SUM(N204+N205+N206+N207+N208+N209)</f>
        <v>0</v>
      </c>
      <c r="O203" s="35">
        <f>SUM(O204+O205+O206+O207+O208+O209)</f>
        <v>0</v>
      </c>
      <c r="P203" s="37">
        <f t="shared" si="60"/>
        <v>0</v>
      </c>
      <c r="Q203" s="35">
        <f t="shared" si="60"/>
        <v>0</v>
      </c>
      <c r="R203" s="38">
        <f t="shared" si="60"/>
        <v>0</v>
      </c>
      <c r="S203" s="34">
        <f t="shared" si="60"/>
        <v>0</v>
      </c>
      <c r="T203" s="35">
        <f t="shared" si="60"/>
        <v>0</v>
      </c>
      <c r="U203" s="35">
        <f>SUM(U204+U205+U206+U207+U208+U209)</f>
        <v>0</v>
      </c>
      <c r="V203" s="37">
        <f t="shared" si="60"/>
        <v>0</v>
      </c>
      <c r="W203" s="37">
        <f>SUM(W204+W205+W206+W207+W208+W209)</f>
        <v>0</v>
      </c>
      <c r="X203" s="37">
        <f>SUM(X204+X205+X206+X207+X208+X209)</f>
        <v>0</v>
      </c>
      <c r="Y203" s="37">
        <f>SUM(Y204+Y205+Y206+Y207+Y208+Y209)</f>
        <v>0</v>
      </c>
      <c r="Z203" s="37">
        <f>SUM(Z204+Z205+Z206+Z207+Z208+Z209)</f>
        <v>0</v>
      </c>
      <c r="AA203" s="37">
        <f t="shared" si="60"/>
        <v>0</v>
      </c>
      <c r="AB203" s="35">
        <f t="shared" si="60"/>
        <v>0</v>
      </c>
      <c r="AC203" s="36">
        <f t="shared" si="60"/>
        <v>0</v>
      </c>
    </row>
    <row r="204" spans="1:29" s="2" customFormat="1" ht="22.5" x14ac:dyDescent="0.2">
      <c r="A204" s="23">
        <v>5153</v>
      </c>
      <c r="B204" s="24" t="s">
        <v>307</v>
      </c>
      <c r="C204" s="22"/>
      <c r="D204" s="16"/>
      <c r="E204" s="16"/>
      <c r="F204" s="16"/>
      <c r="G204" s="16"/>
      <c r="H204" s="17"/>
      <c r="I204" s="16"/>
      <c r="J204" s="19"/>
      <c r="K204" s="16"/>
      <c r="L204" s="16"/>
      <c r="M204" s="16"/>
      <c r="N204" s="16"/>
      <c r="O204" s="16"/>
      <c r="P204" s="15"/>
      <c r="Q204" s="16"/>
      <c r="R204" s="20"/>
      <c r="S204" s="22"/>
      <c r="T204" s="16"/>
      <c r="U204" s="16"/>
      <c r="V204" s="15"/>
      <c r="W204" s="15"/>
      <c r="X204" s="15"/>
      <c r="Y204" s="15"/>
      <c r="Z204" s="15"/>
      <c r="AA204" s="15"/>
      <c r="AB204" s="16"/>
      <c r="AC204" s="19"/>
    </row>
    <row r="205" spans="1:29" s="2" customFormat="1" ht="22.5" x14ac:dyDescent="0.2">
      <c r="A205" s="23">
        <v>5154</v>
      </c>
      <c r="B205" s="24" t="s">
        <v>308</v>
      </c>
      <c r="C205" s="22"/>
      <c r="D205" s="16"/>
      <c r="E205" s="16"/>
      <c r="F205" s="16"/>
      <c r="G205" s="16"/>
      <c r="H205" s="17"/>
      <c r="I205" s="16"/>
      <c r="J205" s="19"/>
      <c r="K205" s="16"/>
      <c r="L205" s="16"/>
      <c r="M205" s="16"/>
      <c r="N205" s="16"/>
      <c r="O205" s="16"/>
      <c r="P205" s="15"/>
      <c r="Q205" s="16"/>
      <c r="R205" s="20"/>
      <c r="S205" s="22"/>
      <c r="T205" s="16"/>
      <c r="U205" s="16"/>
      <c r="V205" s="15"/>
      <c r="W205" s="15"/>
      <c r="X205" s="15"/>
      <c r="Y205" s="15"/>
      <c r="Z205" s="15"/>
      <c r="AA205" s="15"/>
      <c r="AB205" s="16"/>
      <c r="AC205" s="19"/>
    </row>
    <row r="206" spans="1:29" s="2" customFormat="1" ht="22.5" x14ac:dyDescent="0.2">
      <c r="A206" s="23">
        <v>5155</v>
      </c>
      <c r="B206" s="24" t="s">
        <v>309</v>
      </c>
      <c r="C206" s="22"/>
      <c r="D206" s="16"/>
      <c r="E206" s="16"/>
      <c r="F206" s="16"/>
      <c r="G206" s="16"/>
      <c r="H206" s="17"/>
      <c r="I206" s="16"/>
      <c r="J206" s="19"/>
      <c r="K206" s="16"/>
      <c r="L206" s="16"/>
      <c r="M206" s="16"/>
      <c r="N206" s="16"/>
      <c r="O206" s="16"/>
      <c r="P206" s="15"/>
      <c r="Q206" s="16"/>
      <c r="R206" s="20"/>
      <c r="S206" s="22"/>
      <c r="T206" s="16"/>
      <c r="U206" s="16"/>
      <c r="V206" s="15"/>
      <c r="W206" s="15"/>
      <c r="X206" s="15"/>
      <c r="Y206" s="15"/>
      <c r="Z206" s="15"/>
      <c r="AA206" s="15"/>
      <c r="AB206" s="16"/>
      <c r="AC206" s="19"/>
    </row>
    <row r="207" spans="1:29" s="2" customFormat="1" ht="11.25" x14ac:dyDescent="0.2">
      <c r="A207" s="23">
        <v>5156</v>
      </c>
      <c r="B207" s="24" t="s">
        <v>310</v>
      </c>
      <c r="C207" s="22"/>
      <c r="D207" s="16"/>
      <c r="E207" s="16"/>
      <c r="F207" s="16"/>
      <c r="G207" s="16"/>
      <c r="H207" s="17"/>
      <c r="I207" s="16"/>
      <c r="J207" s="19"/>
      <c r="K207" s="16"/>
      <c r="L207" s="16"/>
      <c r="M207" s="16"/>
      <c r="N207" s="16"/>
      <c r="O207" s="16"/>
      <c r="P207" s="15"/>
      <c r="Q207" s="16"/>
      <c r="R207" s="20"/>
      <c r="S207" s="22"/>
      <c r="T207" s="16"/>
      <c r="U207" s="16"/>
      <c r="V207" s="15"/>
      <c r="W207" s="15"/>
      <c r="X207" s="15"/>
      <c r="Y207" s="15"/>
      <c r="Z207" s="15"/>
      <c r="AA207" s="15"/>
      <c r="AB207" s="16"/>
      <c r="AC207" s="19"/>
    </row>
    <row r="208" spans="1:29" s="2" customFormat="1" ht="11.25" x14ac:dyDescent="0.2">
      <c r="A208" s="23">
        <v>5157</v>
      </c>
      <c r="B208" s="24" t="s">
        <v>311</v>
      </c>
      <c r="C208" s="22"/>
      <c r="D208" s="16"/>
      <c r="E208" s="16"/>
      <c r="F208" s="16"/>
      <c r="G208" s="16"/>
      <c r="H208" s="17"/>
      <c r="I208" s="16"/>
      <c r="J208" s="19"/>
      <c r="K208" s="16"/>
      <c r="L208" s="16"/>
      <c r="M208" s="16"/>
      <c r="N208" s="16"/>
      <c r="O208" s="16"/>
      <c r="P208" s="15"/>
      <c r="Q208" s="16"/>
      <c r="R208" s="20"/>
      <c r="S208" s="22"/>
      <c r="T208" s="16"/>
      <c r="U208" s="16"/>
      <c r="V208" s="15"/>
      <c r="W208" s="15"/>
      <c r="X208" s="15"/>
      <c r="Y208" s="15"/>
      <c r="Z208" s="15"/>
      <c r="AA208" s="15"/>
      <c r="AB208" s="16"/>
      <c r="AC208" s="19"/>
    </row>
    <row r="209" spans="1:29" s="2" customFormat="1" ht="11.25" x14ac:dyDescent="0.2">
      <c r="A209" s="23">
        <v>5158</v>
      </c>
      <c r="B209" s="24" t="s">
        <v>312</v>
      </c>
      <c r="C209" s="22"/>
      <c r="D209" s="16"/>
      <c r="E209" s="16"/>
      <c r="F209" s="16"/>
      <c r="G209" s="16"/>
      <c r="H209" s="17"/>
      <c r="I209" s="16"/>
      <c r="J209" s="19"/>
      <c r="K209" s="16"/>
      <c r="L209" s="16"/>
      <c r="M209" s="16"/>
      <c r="N209" s="16"/>
      <c r="O209" s="16"/>
      <c r="P209" s="15"/>
      <c r="Q209" s="16"/>
      <c r="R209" s="20"/>
      <c r="S209" s="22"/>
      <c r="T209" s="16"/>
      <c r="U209" s="16"/>
      <c r="V209" s="15"/>
      <c r="W209" s="15"/>
      <c r="X209" s="15"/>
      <c r="Y209" s="15"/>
      <c r="Z209" s="15"/>
      <c r="AA209" s="15"/>
      <c r="AB209" s="16"/>
      <c r="AC209" s="19"/>
    </row>
    <row r="210" spans="1:29" s="2" customFormat="1" ht="22.5" x14ac:dyDescent="0.2">
      <c r="A210" s="26">
        <v>516</v>
      </c>
      <c r="B210" s="27" t="s">
        <v>427</v>
      </c>
      <c r="C210" s="34">
        <f>SUM(C211+C212+C213+C214)</f>
        <v>0</v>
      </c>
      <c r="D210" s="35">
        <f t="shared" ref="D210:AC210" si="61">SUM(D211+D212+D213+D214)</f>
        <v>0</v>
      </c>
      <c r="E210" s="35">
        <f t="shared" si="61"/>
        <v>0</v>
      </c>
      <c r="F210" s="35">
        <f>SUM(F211+F212+F213+F214)</f>
        <v>0</v>
      </c>
      <c r="G210" s="35">
        <f>SUM(G211+G212+G213+G214)</f>
        <v>0</v>
      </c>
      <c r="H210" s="48">
        <f t="shared" si="61"/>
        <v>0</v>
      </c>
      <c r="I210" s="35">
        <f t="shared" si="61"/>
        <v>0</v>
      </c>
      <c r="J210" s="36">
        <f t="shared" si="61"/>
        <v>0</v>
      </c>
      <c r="K210" s="35">
        <f>SUM(K211+K212+K213+K214)</f>
        <v>0</v>
      </c>
      <c r="L210" s="35">
        <f t="shared" si="61"/>
        <v>0</v>
      </c>
      <c r="M210" s="35">
        <f t="shared" si="61"/>
        <v>0</v>
      </c>
      <c r="N210" s="35">
        <f>SUM(N211+N212+N213+N214)</f>
        <v>0</v>
      </c>
      <c r="O210" s="35">
        <f>SUM(O211+O212+O213+O214)</f>
        <v>0</v>
      </c>
      <c r="P210" s="37">
        <f t="shared" si="61"/>
        <v>0</v>
      </c>
      <c r="Q210" s="35">
        <f t="shared" si="61"/>
        <v>0</v>
      </c>
      <c r="R210" s="38">
        <f t="shared" si="61"/>
        <v>0</v>
      </c>
      <c r="S210" s="34">
        <f t="shared" si="61"/>
        <v>0</v>
      </c>
      <c r="T210" s="35">
        <f t="shared" si="61"/>
        <v>0</v>
      </c>
      <c r="U210" s="35">
        <f>SUM(U211+U212+U213+U214)</f>
        <v>0</v>
      </c>
      <c r="V210" s="37">
        <f t="shared" si="61"/>
        <v>0</v>
      </c>
      <c r="W210" s="37">
        <f>SUM(W211+W212+W213+W214)</f>
        <v>0</v>
      </c>
      <c r="X210" s="37">
        <f>SUM(X211+X212+X213+X214)</f>
        <v>0</v>
      </c>
      <c r="Y210" s="37">
        <f>SUM(Y211+Y212+Y213+Y214)</f>
        <v>0</v>
      </c>
      <c r="Z210" s="37">
        <f>SUM(Z211+Z212+Z213+Z214)</f>
        <v>0</v>
      </c>
      <c r="AA210" s="37">
        <f t="shared" si="61"/>
        <v>0</v>
      </c>
      <c r="AB210" s="35">
        <f t="shared" si="61"/>
        <v>0</v>
      </c>
      <c r="AC210" s="36">
        <f t="shared" si="61"/>
        <v>0</v>
      </c>
    </row>
    <row r="211" spans="1:29" s="2" customFormat="1" ht="22.5" x14ac:dyDescent="0.2">
      <c r="A211" s="23">
        <v>5163</v>
      </c>
      <c r="B211" s="24" t="s">
        <v>313</v>
      </c>
      <c r="C211" s="22"/>
      <c r="D211" s="16"/>
      <c r="E211" s="16"/>
      <c r="F211" s="16"/>
      <c r="G211" s="16"/>
      <c r="H211" s="17"/>
      <c r="I211" s="16"/>
      <c r="J211" s="19"/>
      <c r="K211" s="16"/>
      <c r="L211" s="16"/>
      <c r="M211" s="16"/>
      <c r="N211" s="16"/>
      <c r="O211" s="16"/>
      <c r="P211" s="15"/>
      <c r="Q211" s="16"/>
      <c r="R211" s="20"/>
      <c r="S211" s="22"/>
      <c r="T211" s="16"/>
      <c r="U211" s="16"/>
      <c r="V211" s="15"/>
      <c r="W211" s="15"/>
      <c r="X211" s="15"/>
      <c r="Y211" s="15"/>
      <c r="Z211" s="15"/>
      <c r="AA211" s="15"/>
      <c r="AB211" s="16"/>
      <c r="AC211" s="19"/>
    </row>
    <row r="212" spans="1:29" s="2" customFormat="1" ht="11.25" x14ac:dyDescent="0.2">
      <c r="A212" s="23">
        <v>5164</v>
      </c>
      <c r="B212" s="24" t="s">
        <v>314</v>
      </c>
      <c r="C212" s="22"/>
      <c r="D212" s="16"/>
      <c r="E212" s="16"/>
      <c r="F212" s="16"/>
      <c r="G212" s="16"/>
      <c r="H212" s="17"/>
      <c r="I212" s="16"/>
      <c r="J212" s="19"/>
      <c r="K212" s="16"/>
      <c r="L212" s="16"/>
      <c r="M212" s="16"/>
      <c r="N212" s="16"/>
      <c r="O212" s="16"/>
      <c r="P212" s="15"/>
      <c r="Q212" s="16"/>
      <c r="R212" s="20"/>
      <c r="S212" s="22"/>
      <c r="T212" s="16"/>
      <c r="U212" s="16"/>
      <c r="V212" s="15"/>
      <c r="W212" s="15"/>
      <c r="X212" s="15"/>
      <c r="Y212" s="15"/>
      <c r="Z212" s="15"/>
      <c r="AA212" s="15"/>
      <c r="AB212" s="16"/>
      <c r="AC212" s="19"/>
    </row>
    <row r="213" spans="1:29" s="2" customFormat="1" ht="11.25" x14ac:dyDescent="0.2">
      <c r="A213" s="23">
        <v>5165</v>
      </c>
      <c r="B213" s="24" t="s">
        <v>315</v>
      </c>
      <c r="C213" s="22"/>
      <c r="D213" s="16"/>
      <c r="E213" s="16"/>
      <c r="F213" s="16"/>
      <c r="G213" s="16"/>
      <c r="H213" s="17"/>
      <c r="I213" s="16"/>
      <c r="J213" s="19"/>
      <c r="K213" s="16"/>
      <c r="L213" s="16"/>
      <c r="M213" s="16"/>
      <c r="N213" s="16"/>
      <c r="O213" s="16"/>
      <c r="P213" s="15"/>
      <c r="Q213" s="16"/>
      <c r="R213" s="20"/>
      <c r="S213" s="22"/>
      <c r="T213" s="16"/>
      <c r="U213" s="16"/>
      <c r="V213" s="15"/>
      <c r="W213" s="15"/>
      <c r="X213" s="15"/>
      <c r="Y213" s="15"/>
      <c r="Z213" s="15"/>
      <c r="AA213" s="15"/>
      <c r="AB213" s="16"/>
      <c r="AC213" s="19"/>
    </row>
    <row r="214" spans="1:29" s="2" customFormat="1" ht="11.25" x14ac:dyDescent="0.2">
      <c r="A214" s="23">
        <v>5166</v>
      </c>
      <c r="B214" s="24" t="s">
        <v>316</v>
      </c>
      <c r="C214" s="22"/>
      <c r="D214" s="16"/>
      <c r="E214" s="16"/>
      <c r="F214" s="16"/>
      <c r="G214" s="16"/>
      <c r="H214" s="17"/>
      <c r="I214" s="16"/>
      <c r="J214" s="19"/>
      <c r="K214" s="16"/>
      <c r="L214" s="16"/>
      <c r="M214" s="16"/>
      <c r="N214" s="16"/>
      <c r="O214" s="16"/>
      <c r="P214" s="15"/>
      <c r="Q214" s="16"/>
      <c r="R214" s="20"/>
      <c r="S214" s="22"/>
      <c r="T214" s="16"/>
      <c r="U214" s="16"/>
      <c r="V214" s="15"/>
      <c r="W214" s="15"/>
      <c r="X214" s="15"/>
      <c r="Y214" s="15"/>
      <c r="Z214" s="15"/>
      <c r="AA214" s="15"/>
      <c r="AB214" s="16"/>
      <c r="AC214" s="19"/>
    </row>
    <row r="215" spans="1:29" s="2" customFormat="1" ht="11.25" x14ac:dyDescent="0.2">
      <c r="A215" s="26">
        <v>517</v>
      </c>
      <c r="B215" s="27" t="s">
        <v>428</v>
      </c>
      <c r="C215" s="34">
        <f>SUM(C216:C222)</f>
        <v>0</v>
      </c>
      <c r="D215" s="35">
        <f t="shared" ref="D215:AC215" si="62">SUM(D216:D222)</f>
        <v>0</v>
      </c>
      <c r="E215" s="35">
        <f t="shared" si="62"/>
        <v>0</v>
      </c>
      <c r="F215" s="35">
        <f>SUM(F216:F222)</f>
        <v>0</v>
      </c>
      <c r="G215" s="35">
        <f>SUM(G216:G222)</f>
        <v>0</v>
      </c>
      <c r="H215" s="48">
        <f t="shared" si="62"/>
        <v>0</v>
      </c>
      <c r="I215" s="35">
        <f t="shared" si="62"/>
        <v>0</v>
      </c>
      <c r="J215" s="36">
        <f t="shared" si="62"/>
        <v>0</v>
      </c>
      <c r="K215" s="35">
        <f>SUM(K216:K222)</f>
        <v>0</v>
      </c>
      <c r="L215" s="35">
        <f t="shared" si="62"/>
        <v>0</v>
      </c>
      <c r="M215" s="35">
        <f t="shared" si="62"/>
        <v>0</v>
      </c>
      <c r="N215" s="35">
        <f>SUM(N216:N222)</f>
        <v>0</v>
      </c>
      <c r="O215" s="35">
        <f>SUM(O216:O222)</f>
        <v>0</v>
      </c>
      <c r="P215" s="37">
        <f t="shared" si="62"/>
        <v>0</v>
      </c>
      <c r="Q215" s="35">
        <f t="shared" si="62"/>
        <v>0</v>
      </c>
      <c r="R215" s="38">
        <f t="shared" si="62"/>
        <v>0</v>
      </c>
      <c r="S215" s="34">
        <f t="shared" si="62"/>
        <v>0</v>
      </c>
      <c r="T215" s="35">
        <f t="shared" si="62"/>
        <v>0</v>
      </c>
      <c r="U215" s="35">
        <f>SUM(U216:U222)</f>
        <v>0</v>
      </c>
      <c r="V215" s="37">
        <f t="shared" si="62"/>
        <v>0</v>
      </c>
      <c r="W215" s="37">
        <f>SUM(W216:W222)</f>
        <v>0</v>
      </c>
      <c r="X215" s="37">
        <f>SUM(X216:X222)</f>
        <v>0</v>
      </c>
      <c r="Y215" s="37">
        <f>SUM(Y216:Y222)</f>
        <v>0</v>
      </c>
      <c r="Z215" s="37">
        <f>SUM(Z216:Z222)</f>
        <v>0</v>
      </c>
      <c r="AA215" s="37">
        <f t="shared" si="62"/>
        <v>0</v>
      </c>
      <c r="AB215" s="35">
        <f t="shared" si="62"/>
        <v>0</v>
      </c>
      <c r="AC215" s="36">
        <f t="shared" si="62"/>
        <v>0</v>
      </c>
    </row>
    <row r="216" spans="1:29" s="2" customFormat="1" ht="11.25" x14ac:dyDescent="0.2">
      <c r="A216" s="23">
        <v>5171</v>
      </c>
      <c r="B216" s="24" t="s">
        <v>317</v>
      </c>
      <c r="C216" s="22"/>
      <c r="D216" s="16"/>
      <c r="E216" s="16"/>
      <c r="F216" s="16"/>
      <c r="G216" s="16"/>
      <c r="H216" s="17"/>
      <c r="I216" s="16"/>
      <c r="J216" s="19"/>
      <c r="K216" s="16"/>
      <c r="L216" s="16"/>
      <c r="M216" s="16"/>
      <c r="N216" s="16"/>
      <c r="O216" s="16"/>
      <c r="P216" s="15"/>
      <c r="Q216" s="16"/>
      <c r="R216" s="20"/>
      <c r="S216" s="22"/>
      <c r="T216" s="16"/>
      <c r="U216" s="16"/>
      <c r="V216" s="15"/>
      <c r="W216" s="15"/>
      <c r="X216" s="15"/>
      <c r="Y216" s="15"/>
      <c r="Z216" s="15"/>
      <c r="AA216" s="15"/>
      <c r="AB216" s="16"/>
      <c r="AC216" s="19"/>
    </row>
    <row r="217" spans="1:29" s="2" customFormat="1" ht="11.25" x14ac:dyDescent="0.2">
      <c r="A217" s="23">
        <v>5172</v>
      </c>
      <c r="B217" s="24" t="s">
        <v>318</v>
      </c>
      <c r="C217" s="22"/>
      <c r="D217" s="16"/>
      <c r="E217" s="16"/>
      <c r="F217" s="16"/>
      <c r="G217" s="16"/>
      <c r="H217" s="17"/>
      <c r="I217" s="16"/>
      <c r="J217" s="19"/>
      <c r="K217" s="16"/>
      <c r="L217" s="16"/>
      <c r="M217" s="16"/>
      <c r="N217" s="16"/>
      <c r="O217" s="16"/>
      <c r="P217" s="15"/>
      <c r="Q217" s="16"/>
      <c r="R217" s="20"/>
      <c r="S217" s="22"/>
      <c r="T217" s="16"/>
      <c r="U217" s="16"/>
      <c r="V217" s="15"/>
      <c r="W217" s="15"/>
      <c r="X217" s="15"/>
      <c r="Y217" s="15"/>
      <c r="Z217" s="15"/>
      <c r="AA217" s="15"/>
      <c r="AB217" s="16"/>
      <c r="AC217" s="19"/>
    </row>
    <row r="218" spans="1:29" s="2" customFormat="1" ht="11.25" x14ac:dyDescent="0.2">
      <c r="A218" s="23">
        <v>5173</v>
      </c>
      <c r="B218" s="24" t="s">
        <v>319</v>
      </c>
      <c r="C218" s="22"/>
      <c r="D218" s="16"/>
      <c r="E218" s="16"/>
      <c r="F218" s="16"/>
      <c r="G218" s="16"/>
      <c r="H218" s="17"/>
      <c r="I218" s="16"/>
      <c r="J218" s="19"/>
      <c r="K218" s="16"/>
      <c r="L218" s="16"/>
      <c r="M218" s="16"/>
      <c r="N218" s="16"/>
      <c r="O218" s="16"/>
      <c r="P218" s="15"/>
      <c r="Q218" s="16"/>
      <c r="R218" s="20"/>
      <c r="S218" s="22"/>
      <c r="T218" s="16"/>
      <c r="U218" s="16"/>
      <c r="V218" s="15"/>
      <c r="W218" s="15"/>
      <c r="X218" s="15"/>
      <c r="Y218" s="15"/>
      <c r="Z218" s="15"/>
      <c r="AA218" s="15"/>
      <c r="AB218" s="16"/>
      <c r="AC218" s="19"/>
    </row>
    <row r="219" spans="1:29" s="2" customFormat="1" ht="11.25" x14ac:dyDescent="0.2">
      <c r="A219" s="23">
        <v>5174</v>
      </c>
      <c r="B219" s="24" t="s">
        <v>320</v>
      </c>
      <c r="C219" s="22"/>
      <c r="D219" s="16"/>
      <c r="E219" s="16"/>
      <c r="F219" s="16"/>
      <c r="G219" s="16"/>
      <c r="H219" s="17"/>
      <c r="I219" s="16"/>
      <c r="J219" s="19"/>
      <c r="K219" s="16"/>
      <c r="L219" s="16"/>
      <c r="M219" s="16"/>
      <c r="N219" s="16"/>
      <c r="O219" s="16"/>
      <c r="P219" s="15"/>
      <c r="Q219" s="16"/>
      <c r="R219" s="20"/>
      <c r="S219" s="22"/>
      <c r="T219" s="16"/>
      <c r="U219" s="16"/>
      <c r="V219" s="15"/>
      <c r="W219" s="15"/>
      <c r="X219" s="15"/>
      <c r="Y219" s="15"/>
      <c r="Z219" s="15"/>
      <c r="AA219" s="15"/>
      <c r="AB219" s="16"/>
      <c r="AC219" s="19"/>
    </row>
    <row r="220" spans="1:29" s="2" customFormat="1" ht="11.25" x14ac:dyDescent="0.2">
      <c r="A220" s="23">
        <v>5175</v>
      </c>
      <c r="B220" s="24" t="s">
        <v>321</v>
      </c>
      <c r="C220" s="22"/>
      <c r="D220" s="16"/>
      <c r="E220" s="16"/>
      <c r="F220" s="16"/>
      <c r="G220" s="16"/>
      <c r="H220" s="17"/>
      <c r="I220" s="16"/>
      <c r="J220" s="19"/>
      <c r="K220" s="16"/>
      <c r="L220" s="16"/>
      <c r="M220" s="16"/>
      <c r="N220" s="16"/>
      <c r="O220" s="16"/>
      <c r="P220" s="15"/>
      <c r="Q220" s="16"/>
      <c r="R220" s="20"/>
      <c r="S220" s="22"/>
      <c r="T220" s="16"/>
      <c r="U220" s="16"/>
      <c r="V220" s="15"/>
      <c r="W220" s="15"/>
      <c r="X220" s="15"/>
      <c r="Y220" s="15"/>
      <c r="Z220" s="15"/>
      <c r="AA220" s="15"/>
      <c r="AB220" s="16"/>
      <c r="AC220" s="19"/>
    </row>
    <row r="221" spans="1:29" s="2" customFormat="1" ht="22.5" x14ac:dyDescent="0.2">
      <c r="A221" s="23">
        <v>5176</v>
      </c>
      <c r="B221" s="24" t="s">
        <v>322</v>
      </c>
      <c r="C221" s="22"/>
      <c r="D221" s="16"/>
      <c r="E221" s="16"/>
      <c r="F221" s="16"/>
      <c r="G221" s="16"/>
      <c r="H221" s="17"/>
      <c r="I221" s="16"/>
      <c r="J221" s="19"/>
      <c r="K221" s="16"/>
      <c r="L221" s="16"/>
      <c r="M221" s="16"/>
      <c r="N221" s="16"/>
      <c r="O221" s="16"/>
      <c r="P221" s="15"/>
      <c r="Q221" s="16"/>
      <c r="R221" s="20"/>
      <c r="S221" s="22"/>
      <c r="T221" s="16"/>
      <c r="U221" s="16"/>
      <c r="V221" s="15"/>
      <c r="W221" s="15"/>
      <c r="X221" s="15"/>
      <c r="Y221" s="15"/>
      <c r="Z221" s="15"/>
      <c r="AA221" s="15"/>
      <c r="AB221" s="16"/>
      <c r="AC221" s="19"/>
    </row>
    <row r="222" spans="1:29" s="2" customFormat="1" ht="22.5" x14ac:dyDescent="0.2">
      <c r="A222" s="23">
        <v>5177</v>
      </c>
      <c r="B222" s="24" t="s">
        <v>323</v>
      </c>
      <c r="C222" s="22"/>
      <c r="D222" s="16"/>
      <c r="E222" s="16"/>
      <c r="F222" s="16"/>
      <c r="G222" s="16"/>
      <c r="H222" s="17"/>
      <c r="I222" s="16"/>
      <c r="J222" s="19"/>
      <c r="K222" s="16"/>
      <c r="L222" s="16"/>
      <c r="M222" s="16"/>
      <c r="N222" s="16"/>
      <c r="O222" s="16"/>
      <c r="P222" s="15"/>
      <c r="Q222" s="16"/>
      <c r="R222" s="20"/>
      <c r="S222" s="22"/>
      <c r="T222" s="16"/>
      <c r="U222" s="16"/>
      <c r="V222" s="15"/>
      <c r="W222" s="15"/>
      <c r="X222" s="15"/>
      <c r="Y222" s="15"/>
      <c r="Z222" s="15"/>
      <c r="AA222" s="15"/>
      <c r="AB222" s="16"/>
      <c r="AC222" s="19"/>
    </row>
    <row r="223" spans="1:29" s="3" customFormat="1" ht="11.25" x14ac:dyDescent="0.2">
      <c r="A223" s="26" t="s">
        <v>324</v>
      </c>
      <c r="B223" s="27" t="s">
        <v>429</v>
      </c>
      <c r="C223" s="34">
        <f>SUM(C224+C225+C226)</f>
        <v>0</v>
      </c>
      <c r="D223" s="35">
        <f t="shared" ref="D223:AC223" si="63">SUM(D224+D225+D226)</f>
        <v>0</v>
      </c>
      <c r="E223" s="35">
        <f t="shared" si="63"/>
        <v>0</v>
      </c>
      <c r="F223" s="35">
        <f>SUM(F224+F225+F226)</f>
        <v>0</v>
      </c>
      <c r="G223" s="35">
        <f>SUM(G224+G225+G226)</f>
        <v>0</v>
      </c>
      <c r="H223" s="48">
        <f t="shared" si="63"/>
        <v>0</v>
      </c>
      <c r="I223" s="35">
        <f t="shared" si="63"/>
        <v>0</v>
      </c>
      <c r="J223" s="36">
        <f t="shared" si="63"/>
        <v>0</v>
      </c>
      <c r="K223" s="35">
        <f>SUM(K224+K225+K226)</f>
        <v>0</v>
      </c>
      <c r="L223" s="35">
        <f t="shared" si="63"/>
        <v>0</v>
      </c>
      <c r="M223" s="35">
        <f t="shared" si="63"/>
        <v>0</v>
      </c>
      <c r="N223" s="35">
        <f>SUM(N224+N225+N226)</f>
        <v>0</v>
      </c>
      <c r="O223" s="35">
        <f>SUM(O224+O225+O226)</f>
        <v>0</v>
      </c>
      <c r="P223" s="37">
        <f t="shared" si="63"/>
        <v>0</v>
      </c>
      <c r="Q223" s="35">
        <f t="shared" si="63"/>
        <v>0</v>
      </c>
      <c r="R223" s="38">
        <f t="shared" si="63"/>
        <v>0</v>
      </c>
      <c r="S223" s="34">
        <f t="shared" si="63"/>
        <v>0</v>
      </c>
      <c r="T223" s="35">
        <f t="shared" si="63"/>
        <v>0</v>
      </c>
      <c r="U223" s="35">
        <f>SUM(U224+U225+U226)</f>
        <v>0</v>
      </c>
      <c r="V223" s="37">
        <f t="shared" si="63"/>
        <v>0</v>
      </c>
      <c r="W223" s="37">
        <f>SUM(W224+W225+W226)</f>
        <v>0</v>
      </c>
      <c r="X223" s="37">
        <f>SUM(X224+X225+X226)</f>
        <v>0</v>
      </c>
      <c r="Y223" s="37">
        <f>SUM(Y224+Y225+Y226)</f>
        <v>0</v>
      </c>
      <c r="Z223" s="37">
        <f>SUM(Z224+Z225+Z226)</f>
        <v>0</v>
      </c>
      <c r="AA223" s="37">
        <f t="shared" si="63"/>
        <v>0</v>
      </c>
      <c r="AB223" s="35">
        <f t="shared" si="63"/>
        <v>0</v>
      </c>
      <c r="AC223" s="36">
        <f t="shared" si="63"/>
        <v>0</v>
      </c>
    </row>
    <row r="224" spans="1:29" s="3" customFormat="1" ht="22.5" x14ac:dyDescent="0.2">
      <c r="A224" s="23" t="s">
        <v>325</v>
      </c>
      <c r="B224" s="24" t="s">
        <v>326</v>
      </c>
      <c r="C224" s="22"/>
      <c r="D224" s="16"/>
      <c r="E224" s="16"/>
      <c r="F224" s="16"/>
      <c r="G224" s="16"/>
      <c r="H224" s="17"/>
      <c r="I224" s="16"/>
      <c r="J224" s="19"/>
      <c r="K224" s="16"/>
      <c r="L224" s="16"/>
      <c r="M224" s="16"/>
      <c r="N224" s="16"/>
      <c r="O224" s="16"/>
      <c r="P224" s="15"/>
      <c r="Q224" s="16"/>
      <c r="R224" s="20"/>
      <c r="S224" s="22"/>
      <c r="T224" s="16"/>
      <c r="U224" s="16"/>
      <c r="V224" s="15"/>
      <c r="W224" s="15"/>
      <c r="X224" s="15"/>
      <c r="Y224" s="15"/>
      <c r="Z224" s="15"/>
      <c r="AA224" s="15"/>
      <c r="AB224" s="16"/>
      <c r="AC224" s="19"/>
    </row>
    <row r="225" spans="1:29" s="3" customFormat="1" ht="22.5" x14ac:dyDescent="0.2">
      <c r="A225" s="23" t="s">
        <v>327</v>
      </c>
      <c r="B225" s="24" t="s">
        <v>328</v>
      </c>
      <c r="C225" s="22"/>
      <c r="D225" s="16"/>
      <c r="E225" s="16"/>
      <c r="F225" s="16"/>
      <c r="G225" s="16"/>
      <c r="H225" s="17"/>
      <c r="I225" s="16"/>
      <c r="J225" s="19"/>
      <c r="K225" s="16"/>
      <c r="L225" s="16"/>
      <c r="M225" s="16"/>
      <c r="N225" s="16"/>
      <c r="O225" s="16"/>
      <c r="P225" s="15"/>
      <c r="Q225" s="16"/>
      <c r="R225" s="20"/>
      <c r="S225" s="22"/>
      <c r="T225" s="16"/>
      <c r="U225" s="16"/>
      <c r="V225" s="15"/>
      <c r="W225" s="15"/>
      <c r="X225" s="15"/>
      <c r="Y225" s="15"/>
      <c r="Z225" s="15"/>
      <c r="AA225" s="15"/>
      <c r="AB225" s="16"/>
      <c r="AC225" s="19"/>
    </row>
    <row r="226" spans="1:29" s="3" customFormat="1" ht="11.25" x14ac:dyDescent="0.2">
      <c r="A226" s="23" t="s">
        <v>329</v>
      </c>
      <c r="B226" s="24" t="s">
        <v>330</v>
      </c>
      <c r="C226" s="22"/>
      <c r="D226" s="16"/>
      <c r="E226" s="16"/>
      <c r="F226" s="16"/>
      <c r="G226" s="16"/>
      <c r="H226" s="17"/>
      <c r="I226" s="16"/>
      <c r="J226" s="19"/>
      <c r="K226" s="16"/>
      <c r="L226" s="16"/>
      <c r="M226" s="16"/>
      <c r="N226" s="16"/>
      <c r="O226" s="16"/>
      <c r="P226" s="15"/>
      <c r="Q226" s="16"/>
      <c r="R226" s="20"/>
      <c r="S226" s="22"/>
      <c r="T226" s="16"/>
      <c r="U226" s="16"/>
      <c r="V226" s="15"/>
      <c r="W226" s="15"/>
      <c r="X226" s="15"/>
      <c r="Y226" s="15"/>
      <c r="Z226" s="15"/>
      <c r="AA226" s="15"/>
      <c r="AB226" s="16"/>
      <c r="AC226" s="19"/>
    </row>
    <row r="227" spans="1:29" s="2" customFormat="1" ht="11.25" x14ac:dyDescent="0.2">
      <c r="A227" s="26">
        <v>52</v>
      </c>
      <c r="B227" s="27" t="s">
        <v>430</v>
      </c>
      <c r="C227" s="34">
        <f>C228+C231+C234+C237</f>
        <v>0</v>
      </c>
      <c r="D227" s="35">
        <f t="shared" ref="D227:AC227" si="64">D228+D231+D234+D237</f>
        <v>0</v>
      </c>
      <c r="E227" s="35">
        <f t="shared" si="64"/>
        <v>0</v>
      </c>
      <c r="F227" s="35">
        <f>F228+F231+F234+F237</f>
        <v>0</v>
      </c>
      <c r="G227" s="35">
        <f>G228+G231+G234+G237</f>
        <v>0</v>
      </c>
      <c r="H227" s="48">
        <f t="shared" si="64"/>
        <v>0</v>
      </c>
      <c r="I227" s="35">
        <f t="shared" si="64"/>
        <v>0</v>
      </c>
      <c r="J227" s="36">
        <f t="shared" si="64"/>
        <v>0</v>
      </c>
      <c r="K227" s="35">
        <f>K228+K231+K234+K237</f>
        <v>0</v>
      </c>
      <c r="L227" s="35">
        <f t="shared" si="64"/>
        <v>0</v>
      </c>
      <c r="M227" s="35">
        <f t="shared" si="64"/>
        <v>0</v>
      </c>
      <c r="N227" s="35">
        <f>N228+N231+N234+N237</f>
        <v>0</v>
      </c>
      <c r="O227" s="35">
        <f>O228+O231+O234+O237</f>
        <v>0</v>
      </c>
      <c r="P227" s="37">
        <f t="shared" si="64"/>
        <v>0</v>
      </c>
      <c r="Q227" s="35">
        <f t="shared" si="64"/>
        <v>0</v>
      </c>
      <c r="R227" s="38">
        <f t="shared" si="64"/>
        <v>0</v>
      </c>
      <c r="S227" s="34">
        <f t="shared" si="64"/>
        <v>0</v>
      </c>
      <c r="T227" s="35">
        <f t="shared" si="64"/>
        <v>0</v>
      </c>
      <c r="U227" s="35">
        <f>U228+U231+U234+U237</f>
        <v>0</v>
      </c>
      <c r="V227" s="37">
        <f t="shared" si="64"/>
        <v>0</v>
      </c>
      <c r="W227" s="37">
        <f>W228+W231+W234+W237</f>
        <v>0</v>
      </c>
      <c r="X227" s="37">
        <f>X228+X231+X234+X237</f>
        <v>0</v>
      </c>
      <c r="Y227" s="37">
        <f>Y228+Y231+Y234+Y237</f>
        <v>0</v>
      </c>
      <c r="Z227" s="37">
        <f>Z228+Z231+Z234+Z237</f>
        <v>0</v>
      </c>
      <c r="AA227" s="37">
        <f t="shared" si="64"/>
        <v>0</v>
      </c>
      <c r="AB227" s="35">
        <f t="shared" si="64"/>
        <v>0</v>
      </c>
      <c r="AC227" s="36">
        <f t="shared" si="64"/>
        <v>0</v>
      </c>
    </row>
    <row r="228" spans="1:29" s="2" customFormat="1" ht="11.25" x14ac:dyDescent="0.2">
      <c r="A228" s="26">
        <v>521</v>
      </c>
      <c r="B228" s="27" t="s">
        <v>431</v>
      </c>
      <c r="C228" s="34">
        <f>SUM(C229+C230)</f>
        <v>0</v>
      </c>
      <c r="D228" s="35">
        <f t="shared" ref="D228:AC228" si="65">SUM(D229+D230)</f>
        <v>0</v>
      </c>
      <c r="E228" s="35">
        <f t="shared" si="65"/>
        <v>0</v>
      </c>
      <c r="F228" s="35">
        <f>SUM(F229+F230)</f>
        <v>0</v>
      </c>
      <c r="G228" s="35">
        <f>SUM(G229+G230)</f>
        <v>0</v>
      </c>
      <c r="H228" s="48">
        <f t="shared" si="65"/>
        <v>0</v>
      </c>
      <c r="I228" s="35">
        <f t="shared" si="65"/>
        <v>0</v>
      </c>
      <c r="J228" s="36">
        <f t="shared" si="65"/>
        <v>0</v>
      </c>
      <c r="K228" s="35">
        <f>SUM(K229+K230)</f>
        <v>0</v>
      </c>
      <c r="L228" s="35">
        <f t="shared" si="65"/>
        <v>0</v>
      </c>
      <c r="M228" s="35">
        <f t="shared" si="65"/>
        <v>0</v>
      </c>
      <c r="N228" s="35">
        <f>SUM(N229+N230)</f>
        <v>0</v>
      </c>
      <c r="O228" s="35">
        <f>SUM(O229+O230)</f>
        <v>0</v>
      </c>
      <c r="P228" s="37">
        <f t="shared" si="65"/>
        <v>0</v>
      </c>
      <c r="Q228" s="35">
        <f t="shared" si="65"/>
        <v>0</v>
      </c>
      <c r="R228" s="38">
        <f t="shared" si="65"/>
        <v>0</v>
      </c>
      <c r="S228" s="34">
        <f t="shared" si="65"/>
        <v>0</v>
      </c>
      <c r="T228" s="35">
        <f t="shared" si="65"/>
        <v>0</v>
      </c>
      <c r="U228" s="35">
        <f>SUM(U229+U230)</f>
        <v>0</v>
      </c>
      <c r="V228" s="37">
        <f t="shared" si="65"/>
        <v>0</v>
      </c>
      <c r="W228" s="37">
        <f>SUM(W229+W230)</f>
        <v>0</v>
      </c>
      <c r="X228" s="37">
        <f>SUM(X229+X230)</f>
        <v>0</v>
      </c>
      <c r="Y228" s="37">
        <f>SUM(Y229+Y230)</f>
        <v>0</v>
      </c>
      <c r="Z228" s="37">
        <f>SUM(Z229+Z230)</f>
        <v>0</v>
      </c>
      <c r="AA228" s="37">
        <f t="shared" si="65"/>
        <v>0</v>
      </c>
      <c r="AB228" s="35">
        <f t="shared" si="65"/>
        <v>0</v>
      </c>
      <c r="AC228" s="36">
        <f t="shared" si="65"/>
        <v>0</v>
      </c>
    </row>
    <row r="229" spans="1:29" s="2" customFormat="1" ht="11.25" x14ac:dyDescent="0.2">
      <c r="A229" s="23">
        <v>5211</v>
      </c>
      <c r="B229" s="24" t="s">
        <v>331</v>
      </c>
      <c r="C229" s="22"/>
      <c r="D229" s="16"/>
      <c r="E229" s="16"/>
      <c r="F229" s="16"/>
      <c r="G229" s="16"/>
      <c r="H229" s="17"/>
      <c r="I229" s="16"/>
      <c r="J229" s="19"/>
      <c r="K229" s="16"/>
      <c r="L229" s="16"/>
      <c r="M229" s="16"/>
      <c r="N229" s="16"/>
      <c r="O229" s="16"/>
      <c r="P229" s="15"/>
      <c r="Q229" s="16"/>
      <c r="R229" s="20"/>
      <c r="S229" s="22"/>
      <c r="T229" s="16"/>
      <c r="U229" s="16"/>
      <c r="V229" s="15"/>
      <c r="W229" s="15"/>
      <c r="X229" s="15"/>
      <c r="Y229" s="15"/>
      <c r="Z229" s="15"/>
      <c r="AA229" s="15"/>
      <c r="AB229" s="16"/>
      <c r="AC229" s="19"/>
    </row>
    <row r="230" spans="1:29" s="2" customFormat="1" ht="11.25" x14ac:dyDescent="0.2">
      <c r="A230" s="23">
        <v>5212</v>
      </c>
      <c r="B230" s="24" t="s">
        <v>332</v>
      </c>
      <c r="C230" s="22"/>
      <c r="D230" s="16"/>
      <c r="E230" s="16"/>
      <c r="F230" s="16"/>
      <c r="G230" s="16"/>
      <c r="H230" s="17"/>
      <c r="I230" s="16"/>
      <c r="J230" s="19"/>
      <c r="K230" s="16"/>
      <c r="L230" s="16"/>
      <c r="M230" s="16"/>
      <c r="N230" s="16"/>
      <c r="O230" s="16"/>
      <c r="P230" s="15"/>
      <c r="Q230" s="16"/>
      <c r="R230" s="20"/>
      <c r="S230" s="22"/>
      <c r="T230" s="16"/>
      <c r="U230" s="16"/>
      <c r="V230" s="15"/>
      <c r="W230" s="15"/>
      <c r="X230" s="15"/>
      <c r="Y230" s="15"/>
      <c r="Z230" s="15"/>
      <c r="AA230" s="15"/>
      <c r="AB230" s="16"/>
      <c r="AC230" s="19"/>
    </row>
    <row r="231" spans="1:29" s="2" customFormat="1" ht="11.25" x14ac:dyDescent="0.2">
      <c r="A231" s="26">
        <v>522</v>
      </c>
      <c r="B231" s="27" t="s">
        <v>432</v>
      </c>
      <c r="C231" s="34">
        <f>SUM(C232:C233)</f>
        <v>0</v>
      </c>
      <c r="D231" s="35">
        <f t="shared" ref="D231:AC231" si="66">SUM(D232:D233)</f>
        <v>0</v>
      </c>
      <c r="E231" s="35">
        <f t="shared" si="66"/>
        <v>0</v>
      </c>
      <c r="F231" s="35">
        <f>SUM(F232:F233)</f>
        <v>0</v>
      </c>
      <c r="G231" s="35">
        <f>SUM(G232:G233)</f>
        <v>0</v>
      </c>
      <c r="H231" s="48">
        <f t="shared" si="66"/>
        <v>0</v>
      </c>
      <c r="I231" s="35">
        <f t="shared" si="66"/>
        <v>0</v>
      </c>
      <c r="J231" s="36">
        <f t="shared" si="66"/>
        <v>0</v>
      </c>
      <c r="K231" s="35">
        <f>SUM(K232:K233)</f>
        <v>0</v>
      </c>
      <c r="L231" s="35">
        <f t="shared" si="66"/>
        <v>0</v>
      </c>
      <c r="M231" s="35">
        <f t="shared" si="66"/>
        <v>0</v>
      </c>
      <c r="N231" s="35">
        <f>SUM(N232:N233)</f>
        <v>0</v>
      </c>
      <c r="O231" s="35">
        <f>SUM(O232:O233)</f>
        <v>0</v>
      </c>
      <c r="P231" s="37">
        <f t="shared" si="66"/>
        <v>0</v>
      </c>
      <c r="Q231" s="35">
        <f t="shared" si="66"/>
        <v>0</v>
      </c>
      <c r="R231" s="38">
        <f t="shared" si="66"/>
        <v>0</v>
      </c>
      <c r="S231" s="34">
        <f t="shared" si="66"/>
        <v>0</v>
      </c>
      <c r="T231" s="35">
        <f t="shared" si="66"/>
        <v>0</v>
      </c>
      <c r="U231" s="35">
        <f>SUM(U232:U233)</f>
        <v>0</v>
      </c>
      <c r="V231" s="37">
        <f t="shared" si="66"/>
        <v>0</v>
      </c>
      <c r="W231" s="37">
        <f>SUM(W232:W233)</f>
        <v>0</v>
      </c>
      <c r="X231" s="37">
        <f>SUM(X232:X233)</f>
        <v>0</v>
      </c>
      <c r="Y231" s="37">
        <f>SUM(Y232:Y233)</f>
        <v>0</v>
      </c>
      <c r="Z231" s="37">
        <f>SUM(Z232:Z233)</f>
        <v>0</v>
      </c>
      <c r="AA231" s="37">
        <f t="shared" si="66"/>
        <v>0</v>
      </c>
      <c r="AB231" s="35">
        <f t="shared" si="66"/>
        <v>0</v>
      </c>
      <c r="AC231" s="36">
        <f t="shared" si="66"/>
        <v>0</v>
      </c>
    </row>
    <row r="232" spans="1:29" s="2" customFormat="1" ht="11.25" x14ac:dyDescent="0.2">
      <c r="A232" s="23">
        <v>5221</v>
      </c>
      <c r="B232" s="24" t="s">
        <v>177</v>
      </c>
      <c r="C232" s="22"/>
      <c r="D232" s="16"/>
      <c r="E232" s="16"/>
      <c r="F232" s="16"/>
      <c r="G232" s="16"/>
      <c r="H232" s="17"/>
      <c r="I232" s="16"/>
      <c r="J232" s="19"/>
      <c r="K232" s="16"/>
      <c r="L232" s="16"/>
      <c r="M232" s="16"/>
      <c r="N232" s="16"/>
      <c r="O232" s="16"/>
      <c r="P232" s="15"/>
      <c r="Q232" s="16"/>
      <c r="R232" s="20"/>
      <c r="S232" s="22"/>
      <c r="T232" s="16"/>
      <c r="U232" s="16"/>
      <c r="V232" s="15"/>
      <c r="W232" s="15"/>
      <c r="X232" s="15"/>
      <c r="Y232" s="15"/>
      <c r="Z232" s="15"/>
      <c r="AA232" s="15"/>
      <c r="AB232" s="16"/>
      <c r="AC232" s="19"/>
    </row>
    <row r="233" spans="1:29" s="2" customFormat="1" ht="11.25" x14ac:dyDescent="0.2">
      <c r="A233" s="23">
        <v>5222</v>
      </c>
      <c r="B233" s="24" t="s">
        <v>178</v>
      </c>
      <c r="C233" s="22"/>
      <c r="D233" s="16"/>
      <c r="E233" s="16"/>
      <c r="F233" s="16"/>
      <c r="G233" s="16"/>
      <c r="H233" s="17"/>
      <c r="I233" s="16"/>
      <c r="J233" s="19"/>
      <c r="K233" s="16"/>
      <c r="L233" s="16"/>
      <c r="M233" s="16"/>
      <c r="N233" s="16"/>
      <c r="O233" s="16"/>
      <c r="P233" s="15"/>
      <c r="Q233" s="16"/>
      <c r="R233" s="20"/>
      <c r="S233" s="22"/>
      <c r="T233" s="16"/>
      <c r="U233" s="16"/>
      <c r="V233" s="15"/>
      <c r="W233" s="15"/>
      <c r="X233" s="15"/>
      <c r="Y233" s="15"/>
      <c r="Z233" s="15"/>
      <c r="AA233" s="15"/>
      <c r="AB233" s="16"/>
      <c r="AC233" s="19"/>
    </row>
    <row r="234" spans="1:29" s="2" customFormat="1" ht="11.25" x14ac:dyDescent="0.2">
      <c r="A234" s="26">
        <v>523</v>
      </c>
      <c r="B234" s="27" t="s">
        <v>433</v>
      </c>
      <c r="C234" s="34">
        <f>SUM(C235:C236)</f>
        <v>0</v>
      </c>
      <c r="D234" s="35">
        <f t="shared" ref="D234:AC234" si="67">SUM(D235:D236)</f>
        <v>0</v>
      </c>
      <c r="E234" s="35">
        <f t="shared" si="67"/>
        <v>0</v>
      </c>
      <c r="F234" s="35">
        <f>SUM(F235:F236)</f>
        <v>0</v>
      </c>
      <c r="G234" s="35">
        <f>SUM(G235:G236)</f>
        <v>0</v>
      </c>
      <c r="H234" s="48">
        <f t="shared" si="67"/>
        <v>0</v>
      </c>
      <c r="I234" s="35">
        <f t="shared" si="67"/>
        <v>0</v>
      </c>
      <c r="J234" s="36">
        <f t="shared" si="67"/>
        <v>0</v>
      </c>
      <c r="K234" s="35">
        <f>SUM(K235:K236)</f>
        <v>0</v>
      </c>
      <c r="L234" s="35">
        <f t="shared" si="67"/>
        <v>0</v>
      </c>
      <c r="M234" s="35">
        <f t="shared" si="67"/>
        <v>0</v>
      </c>
      <c r="N234" s="35">
        <f>SUM(N235:N236)</f>
        <v>0</v>
      </c>
      <c r="O234" s="35">
        <f>SUM(O235:O236)</f>
        <v>0</v>
      </c>
      <c r="P234" s="37">
        <f t="shared" si="67"/>
        <v>0</v>
      </c>
      <c r="Q234" s="35">
        <f t="shared" si="67"/>
        <v>0</v>
      </c>
      <c r="R234" s="38">
        <f t="shared" si="67"/>
        <v>0</v>
      </c>
      <c r="S234" s="34">
        <f t="shared" si="67"/>
        <v>0</v>
      </c>
      <c r="T234" s="35">
        <f t="shared" si="67"/>
        <v>0</v>
      </c>
      <c r="U234" s="35">
        <f>SUM(U235:U236)</f>
        <v>0</v>
      </c>
      <c r="V234" s="37">
        <f t="shared" si="67"/>
        <v>0</v>
      </c>
      <c r="W234" s="37">
        <f>SUM(W235:W236)</f>
        <v>0</v>
      </c>
      <c r="X234" s="37">
        <f>SUM(X235:X236)</f>
        <v>0</v>
      </c>
      <c r="Y234" s="37">
        <f>SUM(Y235:Y236)</f>
        <v>0</v>
      </c>
      <c r="Z234" s="37">
        <f>SUM(Z235:Z236)</f>
        <v>0</v>
      </c>
      <c r="AA234" s="37">
        <f t="shared" si="67"/>
        <v>0</v>
      </c>
      <c r="AB234" s="35">
        <f t="shared" si="67"/>
        <v>0</v>
      </c>
      <c r="AC234" s="36">
        <f t="shared" si="67"/>
        <v>0</v>
      </c>
    </row>
    <row r="235" spans="1:29" s="2" customFormat="1" ht="11.25" x14ac:dyDescent="0.2">
      <c r="A235" s="23">
        <v>5231</v>
      </c>
      <c r="B235" s="24" t="s">
        <v>179</v>
      </c>
      <c r="C235" s="22"/>
      <c r="D235" s="16"/>
      <c r="E235" s="16"/>
      <c r="F235" s="16"/>
      <c r="G235" s="16"/>
      <c r="H235" s="17"/>
      <c r="I235" s="16"/>
      <c r="J235" s="19"/>
      <c r="K235" s="16"/>
      <c r="L235" s="16"/>
      <c r="M235" s="16"/>
      <c r="N235" s="16"/>
      <c r="O235" s="16"/>
      <c r="P235" s="15"/>
      <c r="Q235" s="16"/>
      <c r="R235" s="20"/>
      <c r="S235" s="22"/>
      <c r="T235" s="16"/>
      <c r="U235" s="16"/>
      <c r="V235" s="15"/>
      <c r="W235" s="15"/>
      <c r="X235" s="15"/>
      <c r="Y235" s="15"/>
      <c r="Z235" s="15"/>
      <c r="AA235" s="15"/>
      <c r="AB235" s="16"/>
      <c r="AC235" s="19"/>
    </row>
    <row r="236" spans="1:29" s="2" customFormat="1" ht="11.25" x14ac:dyDescent="0.2">
      <c r="A236" s="23">
        <v>5232</v>
      </c>
      <c r="B236" s="24" t="s">
        <v>180</v>
      </c>
      <c r="C236" s="22"/>
      <c r="D236" s="16"/>
      <c r="E236" s="16"/>
      <c r="F236" s="16"/>
      <c r="G236" s="16"/>
      <c r="H236" s="17"/>
      <c r="I236" s="16"/>
      <c r="J236" s="19"/>
      <c r="K236" s="16"/>
      <c r="L236" s="16"/>
      <c r="M236" s="16"/>
      <c r="N236" s="16"/>
      <c r="O236" s="16"/>
      <c r="P236" s="15"/>
      <c r="Q236" s="16"/>
      <c r="R236" s="20"/>
      <c r="S236" s="22"/>
      <c r="T236" s="16"/>
      <c r="U236" s="16"/>
      <c r="V236" s="15"/>
      <c r="W236" s="15"/>
      <c r="X236" s="15"/>
      <c r="Y236" s="15"/>
      <c r="Z236" s="15"/>
      <c r="AA236" s="15"/>
      <c r="AB236" s="16"/>
      <c r="AC236" s="19"/>
    </row>
    <row r="237" spans="1:29" s="2" customFormat="1" ht="11.25" x14ac:dyDescent="0.2">
      <c r="A237" s="26">
        <v>524</v>
      </c>
      <c r="B237" s="27" t="s">
        <v>434</v>
      </c>
      <c r="C237" s="34">
        <f>SUM(C238:C239)</f>
        <v>0</v>
      </c>
      <c r="D237" s="35">
        <f t="shared" ref="D237:AC237" si="68">SUM(D238:D239)</f>
        <v>0</v>
      </c>
      <c r="E237" s="35">
        <f t="shared" si="68"/>
        <v>0</v>
      </c>
      <c r="F237" s="35">
        <f>SUM(F238:F239)</f>
        <v>0</v>
      </c>
      <c r="G237" s="35">
        <f>SUM(G238:G239)</f>
        <v>0</v>
      </c>
      <c r="H237" s="48">
        <f t="shared" si="68"/>
        <v>0</v>
      </c>
      <c r="I237" s="35">
        <f t="shared" si="68"/>
        <v>0</v>
      </c>
      <c r="J237" s="36">
        <f t="shared" si="68"/>
        <v>0</v>
      </c>
      <c r="K237" s="35">
        <f>SUM(K238:K239)</f>
        <v>0</v>
      </c>
      <c r="L237" s="35">
        <f t="shared" si="68"/>
        <v>0</v>
      </c>
      <c r="M237" s="35">
        <f t="shared" si="68"/>
        <v>0</v>
      </c>
      <c r="N237" s="35">
        <f>SUM(N238:N239)</f>
        <v>0</v>
      </c>
      <c r="O237" s="35">
        <f>SUM(O238:O239)</f>
        <v>0</v>
      </c>
      <c r="P237" s="37">
        <f t="shared" si="68"/>
        <v>0</v>
      </c>
      <c r="Q237" s="35">
        <f t="shared" si="68"/>
        <v>0</v>
      </c>
      <c r="R237" s="38">
        <f t="shared" si="68"/>
        <v>0</v>
      </c>
      <c r="S237" s="34">
        <f t="shared" si="68"/>
        <v>0</v>
      </c>
      <c r="T237" s="35">
        <f t="shared" si="68"/>
        <v>0</v>
      </c>
      <c r="U237" s="35">
        <f>SUM(U238:U239)</f>
        <v>0</v>
      </c>
      <c r="V237" s="37">
        <f t="shared" si="68"/>
        <v>0</v>
      </c>
      <c r="W237" s="37">
        <f>SUM(W238:W239)</f>
        <v>0</v>
      </c>
      <c r="X237" s="37">
        <f>SUM(X238:X239)</f>
        <v>0</v>
      </c>
      <c r="Y237" s="37">
        <f>SUM(Y238:Y239)</f>
        <v>0</v>
      </c>
      <c r="Z237" s="37">
        <f>SUM(Z238:Z239)</f>
        <v>0</v>
      </c>
      <c r="AA237" s="37">
        <f t="shared" si="68"/>
        <v>0</v>
      </c>
      <c r="AB237" s="35">
        <f t="shared" si="68"/>
        <v>0</v>
      </c>
      <c r="AC237" s="36">
        <f t="shared" si="68"/>
        <v>0</v>
      </c>
    </row>
    <row r="238" spans="1:29" s="2" customFormat="1" ht="11.25" x14ac:dyDescent="0.2">
      <c r="A238" s="23">
        <v>5241</v>
      </c>
      <c r="B238" s="24" t="s">
        <v>333</v>
      </c>
      <c r="C238" s="22"/>
      <c r="D238" s="16"/>
      <c r="E238" s="16"/>
      <c r="F238" s="16"/>
      <c r="G238" s="16"/>
      <c r="H238" s="17"/>
      <c r="I238" s="16"/>
      <c r="J238" s="19"/>
      <c r="K238" s="16"/>
      <c r="L238" s="16"/>
      <c r="M238" s="16"/>
      <c r="N238" s="16"/>
      <c r="O238" s="16"/>
      <c r="P238" s="15"/>
      <c r="Q238" s="16"/>
      <c r="R238" s="20"/>
      <c r="S238" s="22"/>
      <c r="T238" s="16"/>
      <c r="U238" s="16"/>
      <c r="V238" s="15"/>
      <c r="W238" s="15"/>
      <c r="X238" s="15"/>
      <c r="Y238" s="15"/>
      <c r="Z238" s="15"/>
      <c r="AA238" s="15"/>
      <c r="AB238" s="16"/>
      <c r="AC238" s="19"/>
    </row>
    <row r="239" spans="1:29" s="2" customFormat="1" ht="11.25" x14ac:dyDescent="0.2">
      <c r="A239" s="23">
        <v>5242</v>
      </c>
      <c r="B239" s="24" t="s">
        <v>187</v>
      </c>
      <c r="C239" s="22"/>
      <c r="D239" s="16"/>
      <c r="E239" s="16"/>
      <c r="F239" s="16"/>
      <c r="G239" s="16"/>
      <c r="H239" s="17"/>
      <c r="I239" s="16"/>
      <c r="J239" s="19"/>
      <c r="K239" s="16"/>
      <c r="L239" s="16"/>
      <c r="M239" s="16"/>
      <c r="N239" s="16"/>
      <c r="O239" s="16"/>
      <c r="P239" s="15"/>
      <c r="Q239" s="16"/>
      <c r="R239" s="20"/>
      <c r="S239" s="22"/>
      <c r="T239" s="16"/>
      <c r="U239" s="16"/>
      <c r="V239" s="15"/>
      <c r="W239" s="15"/>
      <c r="X239" s="15"/>
      <c r="Y239" s="15"/>
      <c r="Z239" s="15"/>
      <c r="AA239" s="15"/>
      <c r="AB239" s="16"/>
      <c r="AC239" s="19"/>
    </row>
    <row r="240" spans="1:29" s="2" customFormat="1" ht="11.25" x14ac:dyDescent="0.2">
      <c r="A240" s="26">
        <v>53</v>
      </c>
      <c r="B240" s="27" t="s">
        <v>435</v>
      </c>
      <c r="C240" s="34">
        <f>C241+C245+C247+C250</f>
        <v>0</v>
      </c>
      <c r="D240" s="35">
        <f t="shared" ref="D240:AC240" si="69">D241+D245+D247+D250</f>
        <v>0</v>
      </c>
      <c r="E240" s="35">
        <f t="shared" si="69"/>
        <v>0</v>
      </c>
      <c r="F240" s="35">
        <f>F241+F245+F247+F250</f>
        <v>0</v>
      </c>
      <c r="G240" s="35">
        <f>G241+G245+G247+G250</f>
        <v>0</v>
      </c>
      <c r="H240" s="48">
        <f t="shared" si="69"/>
        <v>0</v>
      </c>
      <c r="I240" s="35">
        <f t="shared" si="69"/>
        <v>0</v>
      </c>
      <c r="J240" s="36">
        <f t="shared" si="69"/>
        <v>0</v>
      </c>
      <c r="K240" s="35">
        <f>K241+K245+K247+K250</f>
        <v>0</v>
      </c>
      <c r="L240" s="35">
        <f t="shared" si="69"/>
        <v>0</v>
      </c>
      <c r="M240" s="35">
        <f t="shared" si="69"/>
        <v>0</v>
      </c>
      <c r="N240" s="35">
        <f>N241+N245+N247+N250</f>
        <v>0</v>
      </c>
      <c r="O240" s="35">
        <f>O241+O245+O247+O250</f>
        <v>0</v>
      </c>
      <c r="P240" s="37">
        <f t="shared" si="69"/>
        <v>0</v>
      </c>
      <c r="Q240" s="35">
        <f t="shared" si="69"/>
        <v>0</v>
      </c>
      <c r="R240" s="38">
        <f t="shared" si="69"/>
        <v>0</v>
      </c>
      <c r="S240" s="34">
        <f t="shared" si="69"/>
        <v>0</v>
      </c>
      <c r="T240" s="35">
        <f t="shared" si="69"/>
        <v>0</v>
      </c>
      <c r="U240" s="35">
        <f>U241+U245+U247+U250</f>
        <v>0</v>
      </c>
      <c r="V240" s="37">
        <f t="shared" si="69"/>
        <v>0</v>
      </c>
      <c r="W240" s="37">
        <f>W241+W245+W247+W250</f>
        <v>0</v>
      </c>
      <c r="X240" s="37">
        <f>X241+X245+X247+X250</f>
        <v>0</v>
      </c>
      <c r="Y240" s="37">
        <f>Y241+Y245+Y247+Y250</f>
        <v>0</v>
      </c>
      <c r="Z240" s="37">
        <f>Z241+Z245+Z247+Z250</f>
        <v>0</v>
      </c>
      <c r="AA240" s="37">
        <f t="shared" si="69"/>
        <v>0</v>
      </c>
      <c r="AB240" s="35">
        <f t="shared" si="69"/>
        <v>0</v>
      </c>
      <c r="AC240" s="36">
        <f t="shared" si="69"/>
        <v>0</v>
      </c>
    </row>
    <row r="241" spans="1:29" s="2" customFormat="1" ht="22.5" customHeight="1" x14ac:dyDescent="0.2">
      <c r="A241" s="26">
        <v>531</v>
      </c>
      <c r="B241" s="27" t="s">
        <v>436</v>
      </c>
      <c r="C241" s="34">
        <f>SUM(C242:C244)</f>
        <v>0</v>
      </c>
      <c r="D241" s="35">
        <f t="shared" ref="D241:AC241" si="70">SUM(D242:D244)</f>
        <v>0</v>
      </c>
      <c r="E241" s="35">
        <f t="shared" si="70"/>
        <v>0</v>
      </c>
      <c r="F241" s="35">
        <f>SUM(F242:F244)</f>
        <v>0</v>
      </c>
      <c r="G241" s="35">
        <f>SUM(G242:G244)</f>
        <v>0</v>
      </c>
      <c r="H241" s="48">
        <f t="shared" si="70"/>
        <v>0</v>
      </c>
      <c r="I241" s="35">
        <f t="shared" si="70"/>
        <v>0</v>
      </c>
      <c r="J241" s="36">
        <f t="shared" si="70"/>
        <v>0</v>
      </c>
      <c r="K241" s="35">
        <f>SUM(K242:K244)</f>
        <v>0</v>
      </c>
      <c r="L241" s="35">
        <f t="shared" si="70"/>
        <v>0</v>
      </c>
      <c r="M241" s="35">
        <f t="shared" si="70"/>
        <v>0</v>
      </c>
      <c r="N241" s="35">
        <f>SUM(N242:N244)</f>
        <v>0</v>
      </c>
      <c r="O241" s="35">
        <f>SUM(O242:O244)</f>
        <v>0</v>
      </c>
      <c r="P241" s="37">
        <f t="shared" si="70"/>
        <v>0</v>
      </c>
      <c r="Q241" s="35">
        <f t="shared" si="70"/>
        <v>0</v>
      </c>
      <c r="R241" s="38">
        <f t="shared" si="70"/>
        <v>0</v>
      </c>
      <c r="S241" s="34">
        <f t="shared" si="70"/>
        <v>0</v>
      </c>
      <c r="T241" s="35">
        <f t="shared" si="70"/>
        <v>0</v>
      </c>
      <c r="U241" s="35">
        <f>SUM(U242:U244)</f>
        <v>0</v>
      </c>
      <c r="V241" s="37">
        <f t="shared" si="70"/>
        <v>0</v>
      </c>
      <c r="W241" s="37">
        <f>SUM(W242:W244)</f>
        <v>0</v>
      </c>
      <c r="X241" s="37">
        <f>SUM(X242:X244)</f>
        <v>0</v>
      </c>
      <c r="Y241" s="37">
        <f>SUM(Y242:Y244)</f>
        <v>0</v>
      </c>
      <c r="Z241" s="37">
        <f>SUM(Z242:Z244)</f>
        <v>0</v>
      </c>
      <c r="AA241" s="37">
        <f t="shared" si="70"/>
        <v>0</v>
      </c>
      <c r="AB241" s="35">
        <f t="shared" si="70"/>
        <v>0</v>
      </c>
      <c r="AC241" s="36">
        <f t="shared" si="70"/>
        <v>0</v>
      </c>
    </row>
    <row r="242" spans="1:29" s="2" customFormat="1" ht="11.25" x14ac:dyDescent="0.2">
      <c r="A242" s="23">
        <v>5312</v>
      </c>
      <c r="B242" s="24" t="s">
        <v>181</v>
      </c>
      <c r="C242" s="22"/>
      <c r="D242" s="16"/>
      <c r="E242" s="16"/>
      <c r="F242" s="16"/>
      <c r="G242" s="16"/>
      <c r="H242" s="17"/>
      <c r="I242" s="16"/>
      <c r="J242" s="19"/>
      <c r="K242" s="16"/>
      <c r="L242" s="16"/>
      <c r="M242" s="16"/>
      <c r="N242" s="16"/>
      <c r="O242" s="16"/>
      <c r="P242" s="15"/>
      <c r="Q242" s="16"/>
      <c r="R242" s="20"/>
      <c r="S242" s="22"/>
      <c r="T242" s="16"/>
      <c r="U242" s="16"/>
      <c r="V242" s="15"/>
      <c r="W242" s="15"/>
      <c r="X242" s="15"/>
      <c r="Y242" s="15"/>
      <c r="Z242" s="15"/>
      <c r="AA242" s="15"/>
      <c r="AB242" s="16"/>
      <c r="AC242" s="19"/>
    </row>
    <row r="243" spans="1:29" s="2" customFormat="1" ht="22.5" x14ac:dyDescent="0.2">
      <c r="A243" s="23">
        <v>5313</v>
      </c>
      <c r="B243" s="24" t="s">
        <v>182</v>
      </c>
      <c r="C243" s="22"/>
      <c r="D243" s="16"/>
      <c r="E243" s="16"/>
      <c r="F243" s="16"/>
      <c r="G243" s="16"/>
      <c r="H243" s="17"/>
      <c r="I243" s="16"/>
      <c r="J243" s="19"/>
      <c r="K243" s="16"/>
      <c r="L243" s="16"/>
      <c r="M243" s="16"/>
      <c r="N243" s="16"/>
      <c r="O243" s="16"/>
      <c r="P243" s="15"/>
      <c r="Q243" s="16"/>
      <c r="R243" s="20"/>
      <c r="S243" s="22"/>
      <c r="T243" s="16"/>
      <c r="U243" s="16"/>
      <c r="V243" s="15"/>
      <c r="W243" s="15"/>
      <c r="X243" s="15"/>
      <c r="Y243" s="15"/>
      <c r="Z243" s="15"/>
      <c r="AA243" s="15"/>
      <c r="AB243" s="16"/>
      <c r="AC243" s="19"/>
    </row>
    <row r="244" spans="1:29" s="2" customFormat="1" ht="22.5" customHeight="1" x14ac:dyDescent="0.2">
      <c r="A244" s="23">
        <v>5314</v>
      </c>
      <c r="B244" s="24" t="s">
        <v>183</v>
      </c>
      <c r="C244" s="22"/>
      <c r="D244" s="16"/>
      <c r="E244" s="16"/>
      <c r="F244" s="16"/>
      <c r="G244" s="16"/>
      <c r="H244" s="16"/>
      <c r="I244" s="16"/>
      <c r="J244" s="19"/>
      <c r="K244" s="16"/>
      <c r="L244" s="16"/>
      <c r="M244" s="16"/>
      <c r="N244" s="16"/>
      <c r="O244" s="16"/>
      <c r="P244" s="15"/>
      <c r="Q244" s="16"/>
      <c r="R244" s="20"/>
      <c r="S244" s="22"/>
      <c r="T244" s="16"/>
      <c r="U244" s="16"/>
      <c r="V244" s="15"/>
      <c r="W244" s="15"/>
      <c r="X244" s="15"/>
      <c r="Y244" s="15"/>
      <c r="Z244" s="15"/>
      <c r="AA244" s="15"/>
      <c r="AB244" s="16"/>
      <c r="AC244" s="19"/>
    </row>
    <row r="245" spans="1:29" s="2" customFormat="1" ht="11.25" x14ac:dyDescent="0.2">
      <c r="A245" s="26">
        <v>532</v>
      </c>
      <c r="B245" s="27" t="s">
        <v>184</v>
      </c>
      <c r="C245" s="34">
        <f t="shared" ref="C245:AC245" si="71">C246</f>
        <v>0</v>
      </c>
      <c r="D245" s="35">
        <f t="shared" si="71"/>
        <v>0</v>
      </c>
      <c r="E245" s="35">
        <f t="shared" si="71"/>
        <v>0</v>
      </c>
      <c r="F245" s="35">
        <f t="shared" si="71"/>
        <v>0</v>
      </c>
      <c r="G245" s="35">
        <f t="shared" si="71"/>
        <v>0</v>
      </c>
      <c r="H245" s="35">
        <f t="shared" si="71"/>
        <v>0</v>
      </c>
      <c r="I245" s="35">
        <f t="shared" si="71"/>
        <v>0</v>
      </c>
      <c r="J245" s="36">
        <f t="shared" si="71"/>
        <v>0</v>
      </c>
      <c r="K245" s="35">
        <f t="shared" si="71"/>
        <v>0</v>
      </c>
      <c r="L245" s="35">
        <f t="shared" si="71"/>
        <v>0</v>
      </c>
      <c r="M245" s="35">
        <f t="shared" si="71"/>
        <v>0</v>
      </c>
      <c r="N245" s="35">
        <f t="shared" si="71"/>
        <v>0</v>
      </c>
      <c r="O245" s="35">
        <f t="shared" si="71"/>
        <v>0</v>
      </c>
      <c r="P245" s="37">
        <f t="shared" si="71"/>
        <v>0</v>
      </c>
      <c r="Q245" s="35">
        <f t="shared" si="71"/>
        <v>0</v>
      </c>
      <c r="R245" s="38">
        <f t="shared" si="71"/>
        <v>0</v>
      </c>
      <c r="S245" s="34">
        <f t="shared" si="71"/>
        <v>0</v>
      </c>
      <c r="T245" s="35">
        <f t="shared" si="71"/>
        <v>0</v>
      </c>
      <c r="U245" s="35">
        <f t="shared" si="71"/>
        <v>0</v>
      </c>
      <c r="V245" s="37">
        <f t="shared" si="71"/>
        <v>0</v>
      </c>
      <c r="W245" s="37">
        <f t="shared" si="71"/>
        <v>0</v>
      </c>
      <c r="X245" s="37">
        <f t="shared" si="71"/>
        <v>0</v>
      </c>
      <c r="Y245" s="37">
        <f t="shared" si="71"/>
        <v>0</v>
      </c>
      <c r="Z245" s="37">
        <f t="shared" si="71"/>
        <v>0</v>
      </c>
      <c r="AA245" s="37">
        <f t="shared" si="71"/>
        <v>0</v>
      </c>
      <c r="AB245" s="35">
        <f t="shared" si="71"/>
        <v>0</v>
      </c>
      <c r="AC245" s="36">
        <f t="shared" si="71"/>
        <v>0</v>
      </c>
    </row>
    <row r="246" spans="1:29" s="2" customFormat="1" ht="11.25" x14ac:dyDescent="0.2">
      <c r="A246" s="23">
        <v>5321</v>
      </c>
      <c r="B246" s="24" t="s">
        <v>184</v>
      </c>
      <c r="C246" s="22"/>
      <c r="D246" s="16"/>
      <c r="E246" s="16"/>
      <c r="F246" s="16"/>
      <c r="G246" s="16"/>
      <c r="H246" s="16"/>
      <c r="I246" s="16"/>
      <c r="J246" s="19"/>
      <c r="K246" s="16"/>
      <c r="L246" s="16"/>
      <c r="M246" s="16"/>
      <c r="N246" s="16"/>
      <c r="O246" s="16"/>
      <c r="P246" s="15"/>
      <c r="Q246" s="16"/>
      <c r="R246" s="20"/>
      <c r="S246" s="22"/>
      <c r="T246" s="16"/>
      <c r="U246" s="16"/>
      <c r="V246" s="15"/>
      <c r="W246" s="15"/>
      <c r="X246" s="15"/>
      <c r="Y246" s="15"/>
      <c r="Z246" s="15"/>
      <c r="AA246" s="15"/>
      <c r="AB246" s="16"/>
      <c r="AC246" s="19"/>
    </row>
    <row r="247" spans="1:29" s="2" customFormat="1" ht="22.5" customHeight="1" x14ac:dyDescent="0.2">
      <c r="A247" s="26">
        <v>533</v>
      </c>
      <c r="B247" s="27" t="s">
        <v>437</v>
      </c>
      <c r="C247" s="34">
        <f>SUM(C248:C249)</f>
        <v>0</v>
      </c>
      <c r="D247" s="35">
        <f t="shared" ref="D247:AC247" si="72">SUM(D248:D249)</f>
        <v>0</v>
      </c>
      <c r="E247" s="35">
        <f t="shared" si="72"/>
        <v>0</v>
      </c>
      <c r="F247" s="35">
        <f>SUM(F248:F249)</f>
        <v>0</v>
      </c>
      <c r="G247" s="35">
        <f>SUM(G248:G249)</f>
        <v>0</v>
      </c>
      <c r="H247" s="35">
        <f t="shared" si="72"/>
        <v>0</v>
      </c>
      <c r="I247" s="35">
        <f t="shared" si="72"/>
        <v>0</v>
      </c>
      <c r="J247" s="36">
        <f t="shared" si="72"/>
        <v>0</v>
      </c>
      <c r="K247" s="35">
        <f>SUM(K248:K249)</f>
        <v>0</v>
      </c>
      <c r="L247" s="35">
        <f t="shared" si="72"/>
        <v>0</v>
      </c>
      <c r="M247" s="35">
        <f t="shared" si="72"/>
        <v>0</v>
      </c>
      <c r="N247" s="35">
        <f>SUM(N248:N249)</f>
        <v>0</v>
      </c>
      <c r="O247" s="35">
        <f>SUM(O248:O249)</f>
        <v>0</v>
      </c>
      <c r="P247" s="37">
        <f t="shared" si="72"/>
        <v>0</v>
      </c>
      <c r="Q247" s="35">
        <f t="shared" si="72"/>
        <v>0</v>
      </c>
      <c r="R247" s="38">
        <f t="shared" si="72"/>
        <v>0</v>
      </c>
      <c r="S247" s="34">
        <f t="shared" si="72"/>
        <v>0</v>
      </c>
      <c r="T247" s="35">
        <f t="shared" si="72"/>
        <v>0</v>
      </c>
      <c r="U247" s="35">
        <f>SUM(U248:U249)</f>
        <v>0</v>
      </c>
      <c r="V247" s="37">
        <f t="shared" si="72"/>
        <v>0</v>
      </c>
      <c r="W247" s="37">
        <f>SUM(W248:W249)</f>
        <v>0</v>
      </c>
      <c r="X247" s="37">
        <f>SUM(X248:X249)</f>
        <v>0</v>
      </c>
      <c r="Y247" s="37">
        <f>SUM(Y248:Y249)</f>
        <v>0</v>
      </c>
      <c r="Z247" s="37">
        <f>SUM(Z248:Z249)</f>
        <v>0</v>
      </c>
      <c r="AA247" s="37">
        <f t="shared" si="72"/>
        <v>0</v>
      </c>
      <c r="AB247" s="35">
        <f t="shared" si="72"/>
        <v>0</v>
      </c>
      <c r="AC247" s="36">
        <f t="shared" si="72"/>
        <v>0</v>
      </c>
    </row>
    <row r="248" spans="1:29" s="2" customFormat="1" ht="22.5" customHeight="1" x14ac:dyDescent="0.2">
      <c r="A248" s="23">
        <v>5331</v>
      </c>
      <c r="B248" s="24" t="s">
        <v>334</v>
      </c>
      <c r="C248" s="22"/>
      <c r="D248" s="16"/>
      <c r="E248" s="16"/>
      <c r="F248" s="16"/>
      <c r="G248" s="16"/>
      <c r="H248" s="16"/>
      <c r="I248" s="16"/>
      <c r="J248" s="19"/>
      <c r="K248" s="16"/>
      <c r="L248" s="16"/>
      <c r="M248" s="16"/>
      <c r="N248" s="16"/>
      <c r="O248" s="16"/>
      <c r="P248" s="15"/>
      <c r="Q248" s="16"/>
      <c r="R248" s="20"/>
      <c r="S248" s="22"/>
      <c r="T248" s="16"/>
      <c r="U248" s="16"/>
      <c r="V248" s="15"/>
      <c r="W248" s="15"/>
      <c r="X248" s="15"/>
      <c r="Y248" s="15"/>
      <c r="Z248" s="15"/>
      <c r="AA248" s="15"/>
      <c r="AB248" s="16"/>
      <c r="AC248" s="19"/>
    </row>
    <row r="249" spans="1:29" s="2" customFormat="1" ht="22.5" customHeight="1" x14ac:dyDescent="0.2">
      <c r="A249" s="23">
        <v>5332</v>
      </c>
      <c r="B249" s="24" t="s">
        <v>335</v>
      </c>
      <c r="C249" s="22"/>
      <c r="D249" s="16"/>
      <c r="E249" s="16"/>
      <c r="F249" s="16"/>
      <c r="G249" s="16"/>
      <c r="H249" s="16"/>
      <c r="I249" s="16"/>
      <c r="J249" s="19"/>
      <c r="K249" s="16"/>
      <c r="L249" s="16"/>
      <c r="M249" s="16"/>
      <c r="N249" s="16"/>
      <c r="O249" s="16"/>
      <c r="P249" s="15"/>
      <c r="Q249" s="16"/>
      <c r="R249" s="20"/>
      <c r="S249" s="22"/>
      <c r="T249" s="16"/>
      <c r="U249" s="16"/>
      <c r="V249" s="15"/>
      <c r="W249" s="15"/>
      <c r="X249" s="15"/>
      <c r="Y249" s="15"/>
      <c r="Z249" s="15"/>
      <c r="AA249" s="15"/>
      <c r="AB249" s="16"/>
      <c r="AC249" s="19"/>
    </row>
    <row r="250" spans="1:29" s="2" customFormat="1" ht="22.5" x14ac:dyDescent="0.2">
      <c r="A250" s="26">
        <v>534</v>
      </c>
      <c r="B250" s="27" t="s">
        <v>438</v>
      </c>
      <c r="C250" s="34">
        <f>SUM(C251+C252)</f>
        <v>0</v>
      </c>
      <c r="D250" s="35">
        <f t="shared" ref="D250:AC250" si="73">SUM(D251+D252)</f>
        <v>0</v>
      </c>
      <c r="E250" s="35">
        <f t="shared" si="73"/>
        <v>0</v>
      </c>
      <c r="F250" s="35">
        <f>SUM(F251+F252)</f>
        <v>0</v>
      </c>
      <c r="G250" s="35">
        <f>SUM(G251+G252)</f>
        <v>0</v>
      </c>
      <c r="H250" s="35">
        <f t="shared" si="73"/>
        <v>0</v>
      </c>
      <c r="I250" s="35">
        <f t="shared" si="73"/>
        <v>0</v>
      </c>
      <c r="J250" s="36">
        <f t="shared" si="73"/>
        <v>0</v>
      </c>
      <c r="K250" s="35">
        <f>SUM(K251+K252)</f>
        <v>0</v>
      </c>
      <c r="L250" s="35">
        <f t="shared" si="73"/>
        <v>0</v>
      </c>
      <c r="M250" s="35">
        <f t="shared" si="73"/>
        <v>0</v>
      </c>
      <c r="N250" s="35">
        <f>SUM(N251+N252)</f>
        <v>0</v>
      </c>
      <c r="O250" s="35">
        <f>SUM(O251+O252)</f>
        <v>0</v>
      </c>
      <c r="P250" s="37">
        <f t="shared" si="73"/>
        <v>0</v>
      </c>
      <c r="Q250" s="35">
        <f t="shared" si="73"/>
        <v>0</v>
      </c>
      <c r="R250" s="38">
        <f t="shared" si="73"/>
        <v>0</v>
      </c>
      <c r="S250" s="34">
        <f t="shared" si="73"/>
        <v>0</v>
      </c>
      <c r="T250" s="35">
        <f t="shared" si="73"/>
        <v>0</v>
      </c>
      <c r="U250" s="35">
        <f>SUM(U251+U252)</f>
        <v>0</v>
      </c>
      <c r="V250" s="37">
        <f t="shared" si="73"/>
        <v>0</v>
      </c>
      <c r="W250" s="37">
        <f>SUM(W251+W252)</f>
        <v>0</v>
      </c>
      <c r="X250" s="37">
        <f>SUM(X251+X252)</f>
        <v>0</v>
      </c>
      <c r="Y250" s="37">
        <f>SUM(Y251+Y252)</f>
        <v>0</v>
      </c>
      <c r="Z250" s="37">
        <f>SUM(Z251+Z252)</f>
        <v>0</v>
      </c>
      <c r="AA250" s="37">
        <f t="shared" si="73"/>
        <v>0</v>
      </c>
      <c r="AB250" s="35">
        <f t="shared" si="73"/>
        <v>0</v>
      </c>
      <c r="AC250" s="36">
        <f t="shared" si="73"/>
        <v>0</v>
      </c>
    </row>
    <row r="251" spans="1:29" s="2" customFormat="1" ht="22.5" customHeight="1" x14ac:dyDescent="0.2">
      <c r="A251" s="23">
        <v>5341</v>
      </c>
      <c r="B251" s="24" t="s">
        <v>185</v>
      </c>
      <c r="C251" s="22"/>
      <c r="D251" s="16"/>
      <c r="E251" s="16"/>
      <c r="F251" s="16"/>
      <c r="G251" s="16"/>
      <c r="H251" s="16"/>
      <c r="I251" s="16"/>
      <c r="J251" s="19"/>
      <c r="K251" s="16"/>
      <c r="L251" s="16"/>
      <c r="M251" s="16"/>
      <c r="N251" s="16"/>
      <c r="O251" s="16"/>
      <c r="P251" s="15"/>
      <c r="Q251" s="16"/>
      <c r="R251" s="20"/>
      <c r="S251" s="22"/>
      <c r="T251" s="16"/>
      <c r="U251" s="16"/>
      <c r="V251" s="15"/>
      <c r="W251" s="15"/>
      <c r="X251" s="15"/>
      <c r="Y251" s="15"/>
      <c r="Z251" s="15"/>
      <c r="AA251" s="15"/>
      <c r="AB251" s="16"/>
      <c r="AC251" s="19"/>
    </row>
    <row r="252" spans="1:29" s="2" customFormat="1" ht="11.25" x14ac:dyDescent="0.2">
      <c r="A252" s="23">
        <v>5342</v>
      </c>
      <c r="B252" s="24" t="s">
        <v>186</v>
      </c>
      <c r="C252" s="22"/>
      <c r="D252" s="16"/>
      <c r="E252" s="16"/>
      <c r="F252" s="16"/>
      <c r="G252" s="16"/>
      <c r="H252" s="16"/>
      <c r="I252" s="16"/>
      <c r="J252" s="19"/>
      <c r="K252" s="16"/>
      <c r="L252" s="16"/>
      <c r="M252" s="16"/>
      <c r="N252" s="16"/>
      <c r="O252" s="16"/>
      <c r="P252" s="15"/>
      <c r="Q252" s="16"/>
      <c r="R252" s="20"/>
      <c r="S252" s="22"/>
      <c r="T252" s="16"/>
      <c r="U252" s="16"/>
      <c r="V252" s="15"/>
      <c r="W252" s="15"/>
      <c r="X252" s="15"/>
      <c r="Y252" s="15"/>
      <c r="Z252" s="15"/>
      <c r="AA252" s="15"/>
      <c r="AB252" s="16"/>
      <c r="AC252" s="19"/>
    </row>
    <row r="253" spans="1:29" s="2" customFormat="1" ht="11.25" x14ac:dyDescent="0.2">
      <c r="A253" s="26">
        <v>54</v>
      </c>
      <c r="B253" s="27" t="s">
        <v>439</v>
      </c>
      <c r="C253" s="34">
        <f>C254+C259+C263+C265+C272+C277</f>
        <v>0</v>
      </c>
      <c r="D253" s="35">
        <f t="shared" ref="D253:AC253" si="74">D254+D259+D263+D265+D272+D277</f>
        <v>0</v>
      </c>
      <c r="E253" s="35">
        <f t="shared" si="74"/>
        <v>0</v>
      </c>
      <c r="F253" s="35">
        <f>F254+F259+F263+F265+F272+F277</f>
        <v>0</v>
      </c>
      <c r="G253" s="35">
        <f>G254+G259+G263+G265+G272+G277</f>
        <v>0</v>
      </c>
      <c r="H253" s="35">
        <f t="shared" si="74"/>
        <v>0</v>
      </c>
      <c r="I253" s="35">
        <f t="shared" si="74"/>
        <v>0</v>
      </c>
      <c r="J253" s="36">
        <f t="shared" si="74"/>
        <v>0</v>
      </c>
      <c r="K253" s="35">
        <f>K254+K259+K263+K265+K272+K277</f>
        <v>0</v>
      </c>
      <c r="L253" s="35">
        <f t="shared" si="74"/>
        <v>0</v>
      </c>
      <c r="M253" s="35">
        <f t="shared" si="74"/>
        <v>0</v>
      </c>
      <c r="N253" s="35">
        <f>N254+N259+N263+N265+N272+N277</f>
        <v>0</v>
      </c>
      <c r="O253" s="35">
        <f>O254+O259+O263+O265+O272+O277</f>
        <v>0</v>
      </c>
      <c r="P253" s="37">
        <f t="shared" si="74"/>
        <v>0</v>
      </c>
      <c r="Q253" s="35">
        <f t="shared" si="74"/>
        <v>0</v>
      </c>
      <c r="R253" s="38">
        <f t="shared" si="74"/>
        <v>0</v>
      </c>
      <c r="S253" s="34">
        <f t="shared" si="74"/>
        <v>0</v>
      </c>
      <c r="T253" s="35">
        <f t="shared" si="74"/>
        <v>0</v>
      </c>
      <c r="U253" s="35">
        <f>U254+U259+U263+U265+U272+U277</f>
        <v>0</v>
      </c>
      <c r="V253" s="37">
        <f t="shared" si="74"/>
        <v>0</v>
      </c>
      <c r="W253" s="37">
        <f>W254+W259+W263+W265+W272+W277</f>
        <v>0</v>
      </c>
      <c r="X253" s="37">
        <f>X254+X259+X263+X265+X272+X277</f>
        <v>0</v>
      </c>
      <c r="Y253" s="37">
        <f>Y254+Y259+Y263+Y265+Y272+Y277</f>
        <v>0</v>
      </c>
      <c r="Z253" s="37">
        <f>Z254+Z259+Z263+Z265+Z272+Z277</f>
        <v>0</v>
      </c>
      <c r="AA253" s="37">
        <f t="shared" si="74"/>
        <v>0</v>
      </c>
      <c r="AB253" s="35">
        <f t="shared" si="74"/>
        <v>0</v>
      </c>
      <c r="AC253" s="36">
        <f t="shared" si="74"/>
        <v>0</v>
      </c>
    </row>
    <row r="254" spans="1:29" s="2" customFormat="1" ht="22.5" x14ac:dyDescent="0.2">
      <c r="A254" s="26">
        <v>541</v>
      </c>
      <c r="B254" s="27" t="s">
        <v>440</v>
      </c>
      <c r="C254" s="34">
        <f>SUM(C255:C258)</f>
        <v>0</v>
      </c>
      <c r="D254" s="35">
        <f t="shared" ref="D254:AC254" si="75">SUM(D255:D258)</f>
        <v>0</v>
      </c>
      <c r="E254" s="35">
        <f t="shared" si="75"/>
        <v>0</v>
      </c>
      <c r="F254" s="35">
        <f>SUM(F255:F258)</f>
        <v>0</v>
      </c>
      <c r="G254" s="35">
        <f>SUM(G255:G258)</f>
        <v>0</v>
      </c>
      <c r="H254" s="35">
        <f t="shared" si="75"/>
        <v>0</v>
      </c>
      <c r="I254" s="35">
        <f t="shared" si="75"/>
        <v>0</v>
      </c>
      <c r="J254" s="36">
        <f t="shared" si="75"/>
        <v>0</v>
      </c>
      <c r="K254" s="35">
        <f>SUM(K255:K258)</f>
        <v>0</v>
      </c>
      <c r="L254" s="35">
        <f t="shared" si="75"/>
        <v>0</v>
      </c>
      <c r="M254" s="35">
        <f t="shared" si="75"/>
        <v>0</v>
      </c>
      <c r="N254" s="35">
        <f>SUM(N255:N258)</f>
        <v>0</v>
      </c>
      <c r="O254" s="35">
        <f>SUM(O255:O258)</f>
        <v>0</v>
      </c>
      <c r="P254" s="37">
        <f t="shared" si="75"/>
        <v>0</v>
      </c>
      <c r="Q254" s="35">
        <f t="shared" si="75"/>
        <v>0</v>
      </c>
      <c r="R254" s="38">
        <f t="shared" si="75"/>
        <v>0</v>
      </c>
      <c r="S254" s="34">
        <f t="shared" si="75"/>
        <v>0</v>
      </c>
      <c r="T254" s="35">
        <f t="shared" si="75"/>
        <v>0</v>
      </c>
      <c r="U254" s="35">
        <f>SUM(U255:U258)</f>
        <v>0</v>
      </c>
      <c r="V254" s="37">
        <f t="shared" si="75"/>
        <v>0</v>
      </c>
      <c r="W254" s="37">
        <f>SUM(W255:W258)</f>
        <v>0</v>
      </c>
      <c r="X254" s="37">
        <f>SUM(X255:X258)</f>
        <v>0</v>
      </c>
      <c r="Y254" s="37">
        <f>SUM(Y255:Y258)</f>
        <v>0</v>
      </c>
      <c r="Z254" s="37">
        <f>SUM(Z255:Z258)</f>
        <v>0</v>
      </c>
      <c r="AA254" s="37">
        <f t="shared" si="75"/>
        <v>0</v>
      </c>
      <c r="AB254" s="35">
        <f t="shared" si="75"/>
        <v>0</v>
      </c>
      <c r="AC254" s="36">
        <f t="shared" si="75"/>
        <v>0</v>
      </c>
    </row>
    <row r="255" spans="1:29" s="2" customFormat="1" ht="22.5" x14ac:dyDescent="0.2">
      <c r="A255" s="23">
        <v>5413</v>
      </c>
      <c r="B255" s="24" t="s">
        <v>336</v>
      </c>
      <c r="C255" s="22"/>
      <c r="D255" s="16"/>
      <c r="E255" s="16"/>
      <c r="F255" s="16"/>
      <c r="G255" s="16"/>
      <c r="H255" s="16"/>
      <c r="I255" s="16"/>
      <c r="J255" s="19"/>
      <c r="K255" s="16"/>
      <c r="L255" s="16"/>
      <c r="M255" s="16"/>
      <c r="N255" s="16"/>
      <c r="O255" s="16"/>
      <c r="P255" s="15"/>
      <c r="Q255" s="16"/>
      <c r="R255" s="20"/>
      <c r="S255" s="22"/>
      <c r="T255" s="16"/>
      <c r="U255" s="16"/>
      <c r="V255" s="15"/>
      <c r="W255" s="15"/>
      <c r="X255" s="15"/>
      <c r="Y255" s="15"/>
      <c r="Z255" s="15"/>
      <c r="AA255" s="15"/>
      <c r="AB255" s="16"/>
      <c r="AC255" s="19"/>
    </row>
    <row r="256" spans="1:29" s="2" customFormat="1" ht="22.5" customHeight="1" x14ac:dyDescent="0.2">
      <c r="A256" s="23">
        <v>5414</v>
      </c>
      <c r="B256" s="24" t="s">
        <v>337</v>
      </c>
      <c r="C256" s="22"/>
      <c r="D256" s="16"/>
      <c r="E256" s="16"/>
      <c r="F256" s="16"/>
      <c r="G256" s="16"/>
      <c r="H256" s="16"/>
      <c r="I256" s="16"/>
      <c r="J256" s="19"/>
      <c r="K256" s="16"/>
      <c r="L256" s="16"/>
      <c r="M256" s="16"/>
      <c r="N256" s="16"/>
      <c r="O256" s="16"/>
      <c r="P256" s="15"/>
      <c r="Q256" s="16"/>
      <c r="R256" s="20"/>
      <c r="S256" s="22"/>
      <c r="T256" s="16"/>
      <c r="U256" s="16"/>
      <c r="V256" s="15"/>
      <c r="W256" s="15"/>
      <c r="X256" s="15"/>
      <c r="Y256" s="15"/>
      <c r="Z256" s="15"/>
      <c r="AA256" s="15"/>
      <c r="AB256" s="16"/>
      <c r="AC256" s="19"/>
    </row>
    <row r="257" spans="1:29" s="2" customFormat="1" ht="11.25" x14ac:dyDescent="0.2">
      <c r="A257" s="23">
        <v>5415</v>
      </c>
      <c r="B257" s="24" t="s">
        <v>338</v>
      </c>
      <c r="C257" s="22"/>
      <c r="D257" s="16"/>
      <c r="E257" s="16"/>
      <c r="F257" s="16"/>
      <c r="G257" s="16"/>
      <c r="H257" s="16"/>
      <c r="I257" s="16"/>
      <c r="J257" s="19"/>
      <c r="K257" s="16"/>
      <c r="L257" s="16"/>
      <c r="M257" s="16"/>
      <c r="N257" s="16"/>
      <c r="O257" s="16"/>
      <c r="P257" s="15"/>
      <c r="Q257" s="16"/>
      <c r="R257" s="20"/>
      <c r="S257" s="22"/>
      <c r="T257" s="16"/>
      <c r="U257" s="16"/>
      <c r="V257" s="15"/>
      <c r="W257" s="15"/>
      <c r="X257" s="15"/>
      <c r="Y257" s="15"/>
      <c r="Z257" s="15"/>
      <c r="AA257" s="15"/>
      <c r="AB257" s="16"/>
      <c r="AC257" s="19"/>
    </row>
    <row r="258" spans="1:29" s="2" customFormat="1" ht="11.25" x14ac:dyDescent="0.2">
      <c r="A258" s="23">
        <v>5416</v>
      </c>
      <c r="B258" s="24" t="s">
        <v>339</v>
      </c>
      <c r="C258" s="22"/>
      <c r="D258" s="16"/>
      <c r="E258" s="16"/>
      <c r="F258" s="16"/>
      <c r="G258" s="16"/>
      <c r="H258" s="16"/>
      <c r="I258" s="16"/>
      <c r="J258" s="19"/>
      <c r="K258" s="16"/>
      <c r="L258" s="16"/>
      <c r="M258" s="16"/>
      <c r="N258" s="16"/>
      <c r="O258" s="16"/>
      <c r="P258" s="15"/>
      <c r="Q258" s="16"/>
      <c r="R258" s="20"/>
      <c r="S258" s="22"/>
      <c r="T258" s="16"/>
      <c r="U258" s="16"/>
      <c r="V258" s="15"/>
      <c r="W258" s="15"/>
      <c r="X258" s="15"/>
      <c r="Y258" s="15"/>
      <c r="Z258" s="15"/>
      <c r="AA258" s="15"/>
      <c r="AB258" s="16"/>
      <c r="AC258" s="19"/>
    </row>
    <row r="259" spans="1:29" s="2" customFormat="1" ht="22.5" customHeight="1" x14ac:dyDescent="0.2">
      <c r="A259" s="26">
        <v>542</v>
      </c>
      <c r="B259" s="27" t="s">
        <v>441</v>
      </c>
      <c r="C259" s="34">
        <f>SUM(C260+C261+C262)</f>
        <v>0</v>
      </c>
      <c r="D259" s="35">
        <f t="shared" ref="D259:AC259" si="76">SUM(D260+D261+D262)</f>
        <v>0</v>
      </c>
      <c r="E259" s="35">
        <f t="shared" si="76"/>
        <v>0</v>
      </c>
      <c r="F259" s="35">
        <f>SUM(F260+F261+F262)</f>
        <v>0</v>
      </c>
      <c r="G259" s="35">
        <f>SUM(G260+G261+G262)</f>
        <v>0</v>
      </c>
      <c r="H259" s="35">
        <f t="shared" si="76"/>
        <v>0</v>
      </c>
      <c r="I259" s="35">
        <f t="shared" si="76"/>
        <v>0</v>
      </c>
      <c r="J259" s="36">
        <f t="shared" si="76"/>
        <v>0</v>
      </c>
      <c r="K259" s="35">
        <f>SUM(K260+K261+K262)</f>
        <v>0</v>
      </c>
      <c r="L259" s="35">
        <f t="shared" si="76"/>
        <v>0</v>
      </c>
      <c r="M259" s="35">
        <f t="shared" si="76"/>
        <v>0</v>
      </c>
      <c r="N259" s="35">
        <f>SUM(N260+N261+N262)</f>
        <v>0</v>
      </c>
      <c r="O259" s="35">
        <f>SUM(O260+O261+O262)</f>
        <v>0</v>
      </c>
      <c r="P259" s="37">
        <f t="shared" si="76"/>
        <v>0</v>
      </c>
      <c r="Q259" s="35">
        <f t="shared" si="76"/>
        <v>0</v>
      </c>
      <c r="R259" s="38">
        <f t="shared" si="76"/>
        <v>0</v>
      </c>
      <c r="S259" s="34">
        <f t="shared" si="76"/>
        <v>0</v>
      </c>
      <c r="T259" s="35">
        <f t="shared" si="76"/>
        <v>0</v>
      </c>
      <c r="U259" s="35">
        <f>SUM(U260+U261+U262)</f>
        <v>0</v>
      </c>
      <c r="V259" s="37">
        <f t="shared" si="76"/>
        <v>0</v>
      </c>
      <c r="W259" s="37">
        <f>SUM(W260+W261+W262)</f>
        <v>0</v>
      </c>
      <c r="X259" s="37">
        <f>SUM(X260+X261+X262)</f>
        <v>0</v>
      </c>
      <c r="Y259" s="37">
        <f>SUM(Y260+Y261+Y262)</f>
        <v>0</v>
      </c>
      <c r="Z259" s="37">
        <f>SUM(Z260+Z261+Z262)</f>
        <v>0</v>
      </c>
      <c r="AA259" s="37">
        <f t="shared" si="76"/>
        <v>0</v>
      </c>
      <c r="AB259" s="35">
        <f t="shared" si="76"/>
        <v>0</v>
      </c>
      <c r="AC259" s="36">
        <f t="shared" si="76"/>
        <v>0</v>
      </c>
    </row>
    <row r="260" spans="1:29" s="2" customFormat="1" ht="22.5" customHeight="1" x14ac:dyDescent="0.2">
      <c r="A260" s="23">
        <v>5422</v>
      </c>
      <c r="B260" s="24" t="s">
        <v>340</v>
      </c>
      <c r="C260" s="22"/>
      <c r="D260" s="16"/>
      <c r="E260" s="16"/>
      <c r="F260" s="16"/>
      <c r="G260" s="16"/>
      <c r="H260" s="16"/>
      <c r="I260" s="16"/>
      <c r="J260" s="19"/>
      <c r="K260" s="16"/>
      <c r="L260" s="16"/>
      <c r="M260" s="16"/>
      <c r="N260" s="16"/>
      <c r="O260" s="16"/>
      <c r="P260" s="15"/>
      <c r="Q260" s="16"/>
      <c r="R260" s="20"/>
      <c r="S260" s="22"/>
      <c r="T260" s="16"/>
      <c r="U260" s="16"/>
      <c r="V260" s="15"/>
      <c r="W260" s="15"/>
      <c r="X260" s="15"/>
      <c r="Y260" s="15"/>
      <c r="Z260" s="15"/>
      <c r="AA260" s="15"/>
      <c r="AB260" s="16"/>
      <c r="AC260" s="19"/>
    </row>
    <row r="261" spans="1:29" s="2" customFormat="1" ht="22.5" customHeight="1" x14ac:dyDescent="0.2">
      <c r="A261" s="23">
        <v>5423</v>
      </c>
      <c r="B261" s="24" t="s">
        <v>341</v>
      </c>
      <c r="C261" s="22"/>
      <c r="D261" s="16"/>
      <c r="E261" s="16"/>
      <c r="F261" s="16"/>
      <c r="G261" s="16"/>
      <c r="H261" s="16"/>
      <c r="I261" s="16"/>
      <c r="J261" s="19"/>
      <c r="K261" s="16"/>
      <c r="L261" s="16"/>
      <c r="M261" s="16"/>
      <c r="N261" s="16"/>
      <c r="O261" s="16"/>
      <c r="P261" s="15"/>
      <c r="Q261" s="16"/>
      <c r="R261" s="20"/>
      <c r="S261" s="22"/>
      <c r="T261" s="16"/>
      <c r="U261" s="16"/>
      <c r="V261" s="15"/>
      <c r="W261" s="15"/>
      <c r="X261" s="15"/>
      <c r="Y261" s="15"/>
      <c r="Z261" s="15"/>
      <c r="AA261" s="15"/>
      <c r="AB261" s="16"/>
      <c r="AC261" s="19"/>
    </row>
    <row r="262" spans="1:29" s="2" customFormat="1" ht="22.5" customHeight="1" x14ac:dyDescent="0.2">
      <c r="A262" s="23">
        <v>5424</v>
      </c>
      <c r="B262" s="24" t="s">
        <v>342</v>
      </c>
      <c r="C262" s="22"/>
      <c r="D262" s="16"/>
      <c r="E262" s="16"/>
      <c r="F262" s="16"/>
      <c r="G262" s="16"/>
      <c r="H262" s="16"/>
      <c r="I262" s="16"/>
      <c r="J262" s="19"/>
      <c r="K262" s="16"/>
      <c r="L262" s="16"/>
      <c r="M262" s="16"/>
      <c r="N262" s="16"/>
      <c r="O262" s="16"/>
      <c r="P262" s="15"/>
      <c r="Q262" s="16"/>
      <c r="R262" s="20"/>
      <c r="S262" s="22"/>
      <c r="T262" s="16"/>
      <c r="U262" s="16"/>
      <c r="V262" s="15"/>
      <c r="W262" s="15"/>
      <c r="X262" s="15"/>
      <c r="Y262" s="15"/>
      <c r="Z262" s="15"/>
      <c r="AA262" s="15"/>
      <c r="AB262" s="16"/>
      <c r="AC262" s="19"/>
    </row>
    <row r="263" spans="1:29" s="2" customFormat="1" ht="22.5" customHeight="1" x14ac:dyDescent="0.2">
      <c r="A263" s="26">
        <v>543</v>
      </c>
      <c r="B263" s="27" t="s">
        <v>442</v>
      </c>
      <c r="C263" s="34">
        <f t="shared" ref="C263:AC263" si="77">C264</f>
        <v>0</v>
      </c>
      <c r="D263" s="35">
        <f t="shared" si="77"/>
        <v>0</v>
      </c>
      <c r="E263" s="35">
        <f t="shared" si="77"/>
        <v>0</v>
      </c>
      <c r="F263" s="35">
        <f t="shared" si="77"/>
        <v>0</v>
      </c>
      <c r="G263" s="35">
        <f t="shared" si="77"/>
        <v>0</v>
      </c>
      <c r="H263" s="35">
        <f t="shared" si="77"/>
        <v>0</v>
      </c>
      <c r="I263" s="35">
        <f t="shared" si="77"/>
        <v>0</v>
      </c>
      <c r="J263" s="36">
        <f t="shared" si="77"/>
        <v>0</v>
      </c>
      <c r="K263" s="35">
        <f t="shared" si="77"/>
        <v>0</v>
      </c>
      <c r="L263" s="35">
        <f t="shared" si="77"/>
        <v>0</v>
      </c>
      <c r="M263" s="35">
        <f t="shared" si="77"/>
        <v>0</v>
      </c>
      <c r="N263" s="35">
        <f t="shared" si="77"/>
        <v>0</v>
      </c>
      <c r="O263" s="35">
        <f t="shared" si="77"/>
        <v>0</v>
      </c>
      <c r="P263" s="37">
        <f t="shared" si="77"/>
        <v>0</v>
      </c>
      <c r="Q263" s="35">
        <f t="shared" si="77"/>
        <v>0</v>
      </c>
      <c r="R263" s="38">
        <f t="shared" si="77"/>
        <v>0</v>
      </c>
      <c r="S263" s="34">
        <f t="shared" si="77"/>
        <v>0</v>
      </c>
      <c r="T263" s="35">
        <f t="shared" si="77"/>
        <v>0</v>
      </c>
      <c r="U263" s="35">
        <f t="shared" si="77"/>
        <v>0</v>
      </c>
      <c r="V263" s="37">
        <f t="shared" si="77"/>
        <v>0</v>
      </c>
      <c r="W263" s="37">
        <f t="shared" si="77"/>
        <v>0</v>
      </c>
      <c r="X263" s="37">
        <f t="shared" si="77"/>
        <v>0</v>
      </c>
      <c r="Y263" s="37">
        <f t="shared" si="77"/>
        <v>0</v>
      </c>
      <c r="Z263" s="37">
        <f t="shared" si="77"/>
        <v>0</v>
      </c>
      <c r="AA263" s="37">
        <f t="shared" si="77"/>
        <v>0</v>
      </c>
      <c r="AB263" s="35">
        <f t="shared" si="77"/>
        <v>0</v>
      </c>
      <c r="AC263" s="36">
        <f t="shared" si="77"/>
        <v>0</v>
      </c>
    </row>
    <row r="264" spans="1:29" s="2" customFormat="1" ht="22.5" customHeight="1" x14ac:dyDescent="0.2">
      <c r="A264" s="23">
        <v>5431</v>
      </c>
      <c r="B264" s="24" t="s">
        <v>343</v>
      </c>
      <c r="C264" s="22"/>
      <c r="D264" s="16"/>
      <c r="E264" s="16"/>
      <c r="F264" s="16"/>
      <c r="G264" s="16"/>
      <c r="H264" s="16"/>
      <c r="I264" s="16"/>
      <c r="J264" s="19"/>
      <c r="K264" s="16"/>
      <c r="L264" s="16"/>
      <c r="M264" s="16"/>
      <c r="N264" s="16"/>
      <c r="O264" s="16"/>
      <c r="P264" s="15"/>
      <c r="Q264" s="16"/>
      <c r="R264" s="20"/>
      <c r="S264" s="22"/>
      <c r="T264" s="16"/>
      <c r="U264" s="16"/>
      <c r="V264" s="15"/>
      <c r="W264" s="15"/>
      <c r="X264" s="15"/>
      <c r="Y264" s="15"/>
      <c r="Z264" s="15"/>
      <c r="AA264" s="15"/>
      <c r="AB264" s="16"/>
      <c r="AC264" s="19"/>
    </row>
    <row r="265" spans="1:29" s="2" customFormat="1" ht="22.5" customHeight="1" x14ac:dyDescent="0.2">
      <c r="A265" s="26">
        <v>544</v>
      </c>
      <c r="B265" s="27" t="s">
        <v>443</v>
      </c>
      <c r="C265" s="34">
        <f>SUM(C266+C267+C268+C269+C270+C271)</f>
        <v>0</v>
      </c>
      <c r="D265" s="35">
        <f t="shared" ref="D265:AC265" si="78">SUM(D266+D267+D268+D269+D270+D271)</f>
        <v>0</v>
      </c>
      <c r="E265" s="35">
        <f t="shared" si="78"/>
        <v>0</v>
      </c>
      <c r="F265" s="35">
        <f>SUM(F266+F267+F268+F269+F270+F271)</f>
        <v>0</v>
      </c>
      <c r="G265" s="35">
        <f>SUM(G266+G267+G268+G269+G270+G271)</f>
        <v>0</v>
      </c>
      <c r="H265" s="35">
        <f t="shared" si="78"/>
        <v>0</v>
      </c>
      <c r="I265" s="35">
        <f t="shared" si="78"/>
        <v>0</v>
      </c>
      <c r="J265" s="36">
        <f t="shared" si="78"/>
        <v>0</v>
      </c>
      <c r="K265" s="35">
        <f>SUM(K266+K267+K268+K269+K270+K271)</f>
        <v>0</v>
      </c>
      <c r="L265" s="35">
        <f t="shared" si="78"/>
        <v>0</v>
      </c>
      <c r="M265" s="35">
        <f t="shared" si="78"/>
        <v>0</v>
      </c>
      <c r="N265" s="35">
        <f>SUM(N266+N267+N268+N269+N270+N271)</f>
        <v>0</v>
      </c>
      <c r="O265" s="35">
        <f>SUM(O266+O267+O268+O269+O270+O271)</f>
        <v>0</v>
      </c>
      <c r="P265" s="37">
        <f t="shared" si="78"/>
        <v>0</v>
      </c>
      <c r="Q265" s="35">
        <f t="shared" si="78"/>
        <v>0</v>
      </c>
      <c r="R265" s="38">
        <f t="shared" si="78"/>
        <v>0</v>
      </c>
      <c r="S265" s="34">
        <f t="shared" si="78"/>
        <v>0</v>
      </c>
      <c r="T265" s="35">
        <f t="shared" si="78"/>
        <v>0</v>
      </c>
      <c r="U265" s="35">
        <f>SUM(U266+U267+U268+U269+U270+U271)</f>
        <v>0</v>
      </c>
      <c r="V265" s="37">
        <f t="shared" si="78"/>
        <v>0</v>
      </c>
      <c r="W265" s="37">
        <f>SUM(W266+W267+W268+W269+W270+W271)</f>
        <v>0</v>
      </c>
      <c r="X265" s="37">
        <f>SUM(X266+X267+X268+X269+X270+X271)</f>
        <v>0</v>
      </c>
      <c r="Y265" s="37">
        <f>SUM(Y266+Y267+Y268+Y269+Y270+Y271)</f>
        <v>0</v>
      </c>
      <c r="Z265" s="37">
        <f>SUM(Z266+Z267+Z268+Z269+Z270+Z271)</f>
        <v>0</v>
      </c>
      <c r="AA265" s="37">
        <f t="shared" si="78"/>
        <v>0</v>
      </c>
      <c r="AB265" s="35">
        <f t="shared" si="78"/>
        <v>0</v>
      </c>
      <c r="AC265" s="36">
        <f t="shared" si="78"/>
        <v>0</v>
      </c>
    </row>
    <row r="266" spans="1:29" s="2" customFormat="1" ht="22.5" customHeight="1" x14ac:dyDescent="0.2">
      <c r="A266" s="23">
        <v>5443</v>
      </c>
      <c r="B266" s="24" t="s">
        <v>344</v>
      </c>
      <c r="C266" s="22"/>
      <c r="D266" s="16"/>
      <c r="E266" s="16"/>
      <c r="F266" s="16"/>
      <c r="G266" s="16"/>
      <c r="H266" s="16"/>
      <c r="I266" s="16"/>
      <c r="J266" s="19"/>
      <c r="K266" s="16"/>
      <c r="L266" s="16"/>
      <c r="M266" s="16"/>
      <c r="N266" s="16"/>
      <c r="O266" s="16"/>
      <c r="P266" s="15"/>
      <c r="Q266" s="16"/>
      <c r="R266" s="20"/>
      <c r="S266" s="22"/>
      <c r="T266" s="16"/>
      <c r="U266" s="16"/>
      <c r="V266" s="15"/>
      <c r="W266" s="15"/>
      <c r="X266" s="15"/>
      <c r="Y266" s="15"/>
      <c r="Z266" s="15"/>
      <c r="AA266" s="15"/>
      <c r="AB266" s="16"/>
      <c r="AC266" s="19"/>
    </row>
    <row r="267" spans="1:29" s="2" customFormat="1" ht="22.5" customHeight="1" x14ac:dyDescent="0.2">
      <c r="A267" s="23">
        <v>5444</v>
      </c>
      <c r="B267" s="24" t="s">
        <v>345</v>
      </c>
      <c r="C267" s="22"/>
      <c r="D267" s="16"/>
      <c r="E267" s="16"/>
      <c r="F267" s="16"/>
      <c r="G267" s="16"/>
      <c r="H267" s="16"/>
      <c r="I267" s="16"/>
      <c r="J267" s="19"/>
      <c r="K267" s="16"/>
      <c r="L267" s="16"/>
      <c r="M267" s="16"/>
      <c r="N267" s="16"/>
      <c r="O267" s="16"/>
      <c r="P267" s="15"/>
      <c r="Q267" s="16"/>
      <c r="R267" s="20"/>
      <c r="S267" s="22"/>
      <c r="T267" s="16"/>
      <c r="U267" s="16"/>
      <c r="V267" s="15"/>
      <c r="W267" s="15"/>
      <c r="X267" s="15"/>
      <c r="Y267" s="15"/>
      <c r="Z267" s="15"/>
      <c r="AA267" s="15"/>
      <c r="AB267" s="16"/>
      <c r="AC267" s="19"/>
    </row>
    <row r="268" spans="1:29" s="2" customFormat="1" ht="22.5" customHeight="1" x14ac:dyDescent="0.2">
      <c r="A268" s="23">
        <v>5445</v>
      </c>
      <c r="B268" s="24" t="s">
        <v>346</v>
      </c>
      <c r="C268" s="22"/>
      <c r="D268" s="16"/>
      <c r="E268" s="16"/>
      <c r="F268" s="16"/>
      <c r="G268" s="16"/>
      <c r="H268" s="16"/>
      <c r="I268" s="16"/>
      <c r="J268" s="19"/>
      <c r="K268" s="16"/>
      <c r="L268" s="16"/>
      <c r="M268" s="16"/>
      <c r="N268" s="16"/>
      <c r="O268" s="16"/>
      <c r="P268" s="15"/>
      <c r="Q268" s="16"/>
      <c r="R268" s="20"/>
      <c r="S268" s="22"/>
      <c r="T268" s="16"/>
      <c r="U268" s="16"/>
      <c r="V268" s="15"/>
      <c r="W268" s="15"/>
      <c r="X268" s="15"/>
      <c r="Y268" s="15"/>
      <c r="Z268" s="15"/>
      <c r="AA268" s="15"/>
      <c r="AB268" s="16"/>
      <c r="AC268" s="19"/>
    </row>
    <row r="269" spans="1:29" s="2" customFormat="1" ht="22.5" x14ac:dyDescent="0.2">
      <c r="A269" s="23">
        <v>5446</v>
      </c>
      <c r="B269" s="24" t="s">
        <v>347</v>
      </c>
      <c r="C269" s="22"/>
      <c r="D269" s="16"/>
      <c r="E269" s="16"/>
      <c r="F269" s="16"/>
      <c r="G269" s="16"/>
      <c r="H269" s="16"/>
      <c r="I269" s="16"/>
      <c r="J269" s="19"/>
      <c r="K269" s="16"/>
      <c r="L269" s="16"/>
      <c r="M269" s="16"/>
      <c r="N269" s="16"/>
      <c r="O269" s="16"/>
      <c r="P269" s="15"/>
      <c r="Q269" s="16"/>
      <c r="R269" s="20"/>
      <c r="S269" s="22"/>
      <c r="T269" s="16"/>
      <c r="U269" s="16"/>
      <c r="V269" s="15"/>
      <c r="W269" s="15"/>
      <c r="X269" s="15"/>
      <c r="Y269" s="15"/>
      <c r="Z269" s="15"/>
      <c r="AA269" s="15"/>
      <c r="AB269" s="16"/>
      <c r="AC269" s="19"/>
    </row>
    <row r="270" spans="1:29" s="2" customFormat="1" ht="22.5" customHeight="1" x14ac:dyDescent="0.2">
      <c r="A270" s="23">
        <v>5447</v>
      </c>
      <c r="B270" s="24" t="s">
        <v>348</v>
      </c>
      <c r="C270" s="22"/>
      <c r="D270" s="16"/>
      <c r="E270" s="16"/>
      <c r="F270" s="16"/>
      <c r="G270" s="16"/>
      <c r="H270" s="16"/>
      <c r="I270" s="16"/>
      <c r="J270" s="19"/>
      <c r="K270" s="16"/>
      <c r="L270" s="16"/>
      <c r="M270" s="16"/>
      <c r="N270" s="16"/>
      <c r="O270" s="16"/>
      <c r="P270" s="15"/>
      <c r="Q270" s="16"/>
      <c r="R270" s="20"/>
      <c r="S270" s="22"/>
      <c r="T270" s="16"/>
      <c r="U270" s="16"/>
      <c r="V270" s="15"/>
      <c r="W270" s="15"/>
      <c r="X270" s="15"/>
      <c r="Y270" s="15"/>
      <c r="Z270" s="15"/>
      <c r="AA270" s="15"/>
      <c r="AB270" s="16"/>
      <c r="AC270" s="19"/>
    </row>
    <row r="271" spans="1:29" s="2" customFormat="1" ht="22.5" customHeight="1" x14ac:dyDescent="0.2">
      <c r="A271" s="23">
        <v>5448</v>
      </c>
      <c r="B271" s="24" t="s">
        <v>349</v>
      </c>
      <c r="C271" s="22"/>
      <c r="D271" s="16"/>
      <c r="E271" s="16"/>
      <c r="F271" s="16"/>
      <c r="G271" s="16"/>
      <c r="H271" s="16"/>
      <c r="I271" s="16"/>
      <c r="J271" s="19"/>
      <c r="K271" s="16"/>
      <c r="L271" s="16"/>
      <c r="M271" s="16"/>
      <c r="N271" s="16"/>
      <c r="O271" s="16"/>
      <c r="P271" s="15"/>
      <c r="Q271" s="16"/>
      <c r="R271" s="20"/>
      <c r="S271" s="22"/>
      <c r="T271" s="16"/>
      <c r="U271" s="16"/>
      <c r="V271" s="15"/>
      <c r="W271" s="15"/>
      <c r="X271" s="15"/>
      <c r="Y271" s="15"/>
      <c r="Z271" s="15"/>
      <c r="AA271" s="15"/>
      <c r="AB271" s="16"/>
      <c r="AC271" s="19"/>
    </row>
    <row r="272" spans="1:29" s="2" customFormat="1" ht="22.5" customHeight="1" x14ac:dyDescent="0.2">
      <c r="A272" s="26">
        <v>545</v>
      </c>
      <c r="B272" s="27" t="s">
        <v>444</v>
      </c>
      <c r="C272" s="34">
        <f>SUM(C273+C274+C275+C276)</f>
        <v>0</v>
      </c>
      <c r="D272" s="35">
        <f t="shared" ref="D272:AC272" si="79">SUM(D273+D274+D275+D276)</f>
        <v>0</v>
      </c>
      <c r="E272" s="35">
        <f t="shared" si="79"/>
        <v>0</v>
      </c>
      <c r="F272" s="35">
        <f>SUM(F273+F274+F275+F276)</f>
        <v>0</v>
      </c>
      <c r="G272" s="35">
        <f>SUM(G273+G274+G275+G276)</f>
        <v>0</v>
      </c>
      <c r="H272" s="35">
        <f t="shared" si="79"/>
        <v>0</v>
      </c>
      <c r="I272" s="35">
        <f t="shared" si="79"/>
        <v>0</v>
      </c>
      <c r="J272" s="36">
        <f t="shared" si="79"/>
        <v>0</v>
      </c>
      <c r="K272" s="35">
        <f>SUM(K273+K274+K275+K276)</f>
        <v>0</v>
      </c>
      <c r="L272" s="35">
        <f t="shared" si="79"/>
        <v>0</v>
      </c>
      <c r="M272" s="35">
        <f t="shared" si="79"/>
        <v>0</v>
      </c>
      <c r="N272" s="35">
        <f>SUM(N273+N274+N275+N276)</f>
        <v>0</v>
      </c>
      <c r="O272" s="35">
        <f>SUM(O273+O274+O275+O276)</f>
        <v>0</v>
      </c>
      <c r="P272" s="37">
        <f t="shared" si="79"/>
        <v>0</v>
      </c>
      <c r="Q272" s="35">
        <f t="shared" si="79"/>
        <v>0</v>
      </c>
      <c r="R272" s="38">
        <f t="shared" si="79"/>
        <v>0</v>
      </c>
      <c r="S272" s="34">
        <f t="shared" si="79"/>
        <v>0</v>
      </c>
      <c r="T272" s="35">
        <f t="shared" si="79"/>
        <v>0</v>
      </c>
      <c r="U272" s="35">
        <f>SUM(U273+U274+U275+U276)</f>
        <v>0</v>
      </c>
      <c r="V272" s="37">
        <f t="shared" si="79"/>
        <v>0</v>
      </c>
      <c r="W272" s="37">
        <f>SUM(W273+W274+W275+W276)</f>
        <v>0</v>
      </c>
      <c r="X272" s="37">
        <f>SUM(X273+X274+X275+X276)</f>
        <v>0</v>
      </c>
      <c r="Y272" s="37">
        <f>SUM(Y273+Y274+Y275+Y276)</f>
        <v>0</v>
      </c>
      <c r="Z272" s="37">
        <f>SUM(Z273+Z274+Z275+Z276)</f>
        <v>0</v>
      </c>
      <c r="AA272" s="37">
        <f t="shared" si="79"/>
        <v>0</v>
      </c>
      <c r="AB272" s="35">
        <f t="shared" si="79"/>
        <v>0</v>
      </c>
      <c r="AC272" s="36">
        <f t="shared" si="79"/>
        <v>0</v>
      </c>
    </row>
    <row r="273" spans="1:29" s="2" customFormat="1" ht="22.5" customHeight="1" x14ac:dyDescent="0.2">
      <c r="A273" s="23">
        <v>5453</v>
      </c>
      <c r="B273" s="24" t="s">
        <v>350</v>
      </c>
      <c r="C273" s="22"/>
      <c r="D273" s="16"/>
      <c r="E273" s="16"/>
      <c r="F273" s="16"/>
      <c r="G273" s="16"/>
      <c r="H273" s="16"/>
      <c r="I273" s="16"/>
      <c r="J273" s="19"/>
      <c r="K273" s="16"/>
      <c r="L273" s="16"/>
      <c r="M273" s="16"/>
      <c r="N273" s="16"/>
      <c r="O273" s="16"/>
      <c r="P273" s="15"/>
      <c r="Q273" s="16"/>
      <c r="R273" s="20"/>
      <c r="S273" s="22"/>
      <c r="T273" s="16"/>
      <c r="U273" s="16"/>
      <c r="V273" s="15"/>
      <c r="W273" s="15"/>
      <c r="X273" s="15"/>
      <c r="Y273" s="15"/>
      <c r="Z273" s="15"/>
      <c r="AA273" s="15"/>
      <c r="AB273" s="16"/>
      <c r="AC273" s="19"/>
    </row>
    <row r="274" spans="1:29" s="2" customFormat="1" ht="11.25" x14ac:dyDescent="0.2">
      <c r="A274" s="23">
        <v>5454</v>
      </c>
      <c r="B274" s="24" t="s">
        <v>351</v>
      </c>
      <c r="C274" s="22"/>
      <c r="D274" s="18"/>
      <c r="E274" s="17"/>
      <c r="F274" s="17"/>
      <c r="G274" s="17"/>
      <c r="H274" s="16"/>
      <c r="I274" s="16"/>
      <c r="J274" s="19"/>
      <c r="K274" s="16"/>
      <c r="L274" s="16"/>
      <c r="M274" s="16"/>
      <c r="N274" s="16"/>
      <c r="O274" s="16"/>
      <c r="P274" s="15"/>
      <c r="Q274" s="16"/>
      <c r="R274" s="20"/>
      <c r="S274" s="22"/>
      <c r="T274" s="16"/>
      <c r="U274" s="16"/>
      <c r="V274" s="15"/>
      <c r="W274" s="15"/>
      <c r="X274" s="15"/>
      <c r="Y274" s="15"/>
      <c r="Z274" s="15"/>
      <c r="AA274" s="15"/>
      <c r="AB274" s="16"/>
      <c r="AC274" s="19"/>
    </row>
    <row r="275" spans="1:29" s="2" customFormat="1" ht="22.5" customHeight="1" x14ac:dyDescent="0.2">
      <c r="A275" s="23">
        <v>5455</v>
      </c>
      <c r="B275" s="24" t="s">
        <v>352</v>
      </c>
      <c r="C275" s="22"/>
      <c r="D275" s="18"/>
      <c r="E275" s="17"/>
      <c r="F275" s="17"/>
      <c r="G275" s="17"/>
      <c r="H275" s="16"/>
      <c r="I275" s="16"/>
      <c r="J275" s="19"/>
      <c r="K275" s="16"/>
      <c r="L275" s="16"/>
      <c r="M275" s="16"/>
      <c r="N275" s="16"/>
      <c r="O275" s="16"/>
      <c r="P275" s="15"/>
      <c r="Q275" s="16"/>
      <c r="R275" s="20"/>
      <c r="S275" s="22"/>
      <c r="T275" s="16"/>
      <c r="U275" s="16"/>
      <c r="V275" s="15"/>
      <c r="W275" s="15"/>
      <c r="X275" s="15"/>
      <c r="Y275" s="15"/>
      <c r="Z275" s="15"/>
      <c r="AA275" s="15"/>
      <c r="AB275" s="16"/>
      <c r="AC275" s="19"/>
    </row>
    <row r="276" spans="1:29" s="2" customFormat="1" ht="11.25" x14ac:dyDescent="0.2">
      <c r="A276" s="23">
        <v>5456</v>
      </c>
      <c r="B276" s="24" t="s">
        <v>353</v>
      </c>
      <c r="C276" s="22"/>
      <c r="D276" s="18"/>
      <c r="E276" s="17"/>
      <c r="F276" s="17"/>
      <c r="G276" s="17"/>
      <c r="H276" s="18"/>
      <c r="I276" s="17"/>
      <c r="J276" s="19"/>
      <c r="K276" s="16"/>
      <c r="L276" s="16"/>
      <c r="M276" s="16"/>
      <c r="N276" s="16"/>
      <c r="O276" s="16"/>
      <c r="P276" s="15"/>
      <c r="Q276" s="16"/>
      <c r="R276" s="20"/>
      <c r="S276" s="22"/>
      <c r="T276" s="16"/>
      <c r="U276" s="16"/>
      <c r="V276" s="15"/>
      <c r="W276" s="15"/>
      <c r="X276" s="15"/>
      <c r="Y276" s="15"/>
      <c r="Z276" s="15"/>
      <c r="AA276" s="15"/>
      <c r="AB276" s="16"/>
      <c r="AC276" s="19"/>
    </row>
    <row r="277" spans="1:29" s="2" customFormat="1" ht="11.25" x14ac:dyDescent="0.2">
      <c r="A277" s="26">
        <v>547</v>
      </c>
      <c r="B277" s="27" t="s">
        <v>445</v>
      </c>
      <c r="C277" s="34">
        <f>SUM(C278:C284)</f>
        <v>0</v>
      </c>
      <c r="D277" s="39">
        <f t="shared" ref="D277:AC277" si="80">SUM(D278:D284)</f>
        <v>0</v>
      </c>
      <c r="E277" s="48">
        <f t="shared" si="80"/>
        <v>0</v>
      </c>
      <c r="F277" s="48">
        <f>SUM(F278:F284)</f>
        <v>0</v>
      </c>
      <c r="G277" s="48">
        <f>SUM(G278:G284)</f>
        <v>0</v>
      </c>
      <c r="H277" s="39">
        <f t="shared" si="80"/>
        <v>0</v>
      </c>
      <c r="I277" s="48">
        <f t="shared" si="80"/>
        <v>0</v>
      </c>
      <c r="J277" s="36">
        <f t="shared" si="80"/>
        <v>0</v>
      </c>
      <c r="K277" s="35">
        <f>SUM(K278:K284)</f>
        <v>0</v>
      </c>
      <c r="L277" s="35">
        <f t="shared" si="80"/>
        <v>0</v>
      </c>
      <c r="M277" s="35">
        <f t="shared" si="80"/>
        <v>0</v>
      </c>
      <c r="N277" s="35">
        <f>SUM(N278:N284)</f>
        <v>0</v>
      </c>
      <c r="O277" s="35">
        <f>SUM(O278:O284)</f>
        <v>0</v>
      </c>
      <c r="P277" s="37">
        <f t="shared" si="80"/>
        <v>0</v>
      </c>
      <c r="Q277" s="35">
        <f t="shared" si="80"/>
        <v>0</v>
      </c>
      <c r="R277" s="38">
        <f t="shared" si="80"/>
        <v>0</v>
      </c>
      <c r="S277" s="34">
        <f t="shared" si="80"/>
        <v>0</v>
      </c>
      <c r="T277" s="35">
        <f t="shared" si="80"/>
        <v>0</v>
      </c>
      <c r="U277" s="35">
        <f>SUM(U278:U284)</f>
        <v>0</v>
      </c>
      <c r="V277" s="37">
        <f t="shared" si="80"/>
        <v>0</v>
      </c>
      <c r="W277" s="37">
        <f>SUM(W278:W284)</f>
        <v>0</v>
      </c>
      <c r="X277" s="37">
        <f>SUM(X278:X284)</f>
        <v>0</v>
      </c>
      <c r="Y277" s="37">
        <f>SUM(Y278:Y284)</f>
        <v>0</v>
      </c>
      <c r="Z277" s="37">
        <f>SUM(Z278:Z284)</f>
        <v>0</v>
      </c>
      <c r="AA277" s="37">
        <f t="shared" si="80"/>
        <v>0</v>
      </c>
      <c r="AB277" s="35">
        <f t="shared" si="80"/>
        <v>0</v>
      </c>
      <c r="AC277" s="36">
        <f t="shared" si="80"/>
        <v>0</v>
      </c>
    </row>
    <row r="278" spans="1:29" s="2" customFormat="1" ht="11.25" x14ac:dyDescent="0.2">
      <c r="A278" s="23">
        <v>5471</v>
      </c>
      <c r="B278" s="24" t="s">
        <v>354</v>
      </c>
      <c r="C278" s="22"/>
      <c r="D278" s="18"/>
      <c r="E278" s="17"/>
      <c r="F278" s="17"/>
      <c r="G278" s="17"/>
      <c r="H278" s="18"/>
      <c r="I278" s="17"/>
      <c r="J278" s="19"/>
      <c r="K278" s="16"/>
      <c r="L278" s="16"/>
      <c r="M278" s="16"/>
      <c r="N278" s="16"/>
      <c r="O278" s="16"/>
      <c r="P278" s="15"/>
      <c r="Q278" s="16"/>
      <c r="R278" s="20"/>
      <c r="S278" s="22"/>
      <c r="T278" s="16"/>
      <c r="U278" s="16"/>
      <c r="V278" s="15"/>
      <c r="W278" s="15"/>
      <c r="X278" s="15"/>
      <c r="Y278" s="15"/>
      <c r="Z278" s="15"/>
      <c r="AA278" s="15"/>
      <c r="AB278" s="16"/>
      <c r="AC278" s="19"/>
    </row>
    <row r="279" spans="1:29" s="2" customFormat="1" ht="11.25" x14ac:dyDescent="0.2">
      <c r="A279" s="23">
        <v>5472</v>
      </c>
      <c r="B279" s="24" t="s">
        <v>355</v>
      </c>
      <c r="C279" s="22"/>
      <c r="D279" s="18"/>
      <c r="E279" s="17"/>
      <c r="F279" s="17"/>
      <c r="G279" s="17"/>
      <c r="H279" s="18"/>
      <c r="I279" s="17"/>
      <c r="J279" s="19"/>
      <c r="K279" s="16"/>
      <c r="L279" s="16"/>
      <c r="M279" s="16"/>
      <c r="N279" s="16"/>
      <c r="O279" s="16"/>
      <c r="P279" s="15"/>
      <c r="Q279" s="16"/>
      <c r="R279" s="20"/>
      <c r="S279" s="22"/>
      <c r="T279" s="16"/>
      <c r="U279" s="16"/>
      <c r="V279" s="15"/>
      <c r="W279" s="15"/>
      <c r="X279" s="15"/>
      <c r="Y279" s="15"/>
      <c r="Z279" s="15"/>
      <c r="AA279" s="15"/>
      <c r="AB279" s="16"/>
      <c r="AC279" s="19"/>
    </row>
    <row r="280" spans="1:29" s="2" customFormat="1" ht="11.25" x14ac:dyDescent="0.2">
      <c r="A280" s="23">
        <v>5473</v>
      </c>
      <c r="B280" s="24" t="s">
        <v>356</v>
      </c>
      <c r="C280" s="22"/>
      <c r="D280" s="18"/>
      <c r="E280" s="17"/>
      <c r="F280" s="17"/>
      <c r="G280" s="17"/>
      <c r="H280" s="18"/>
      <c r="I280" s="17"/>
      <c r="J280" s="19"/>
      <c r="K280" s="16"/>
      <c r="L280" s="16"/>
      <c r="M280" s="16"/>
      <c r="N280" s="16"/>
      <c r="O280" s="16"/>
      <c r="P280" s="15"/>
      <c r="Q280" s="16"/>
      <c r="R280" s="20"/>
      <c r="S280" s="22"/>
      <c r="T280" s="16"/>
      <c r="U280" s="16"/>
      <c r="V280" s="15"/>
      <c r="W280" s="15"/>
      <c r="X280" s="15"/>
      <c r="Y280" s="15"/>
      <c r="Z280" s="15"/>
      <c r="AA280" s="15"/>
      <c r="AB280" s="16"/>
      <c r="AC280" s="19"/>
    </row>
    <row r="281" spans="1:29" s="2" customFormat="1" ht="11.25" x14ac:dyDescent="0.2">
      <c r="A281" s="23">
        <v>5474</v>
      </c>
      <c r="B281" s="24" t="s">
        <v>357</v>
      </c>
      <c r="C281" s="22"/>
      <c r="D281" s="18"/>
      <c r="E281" s="17"/>
      <c r="F281" s="17"/>
      <c r="G281" s="17"/>
      <c r="H281" s="18"/>
      <c r="I281" s="17"/>
      <c r="J281" s="19"/>
      <c r="K281" s="16"/>
      <c r="L281" s="16"/>
      <c r="M281" s="16"/>
      <c r="N281" s="16"/>
      <c r="O281" s="16"/>
      <c r="P281" s="15"/>
      <c r="Q281" s="16"/>
      <c r="R281" s="20"/>
      <c r="S281" s="22"/>
      <c r="T281" s="16"/>
      <c r="U281" s="16"/>
      <c r="V281" s="15"/>
      <c r="W281" s="15"/>
      <c r="X281" s="15"/>
      <c r="Y281" s="15"/>
      <c r="Z281" s="15"/>
      <c r="AA281" s="15"/>
      <c r="AB281" s="16"/>
      <c r="AC281" s="19"/>
    </row>
    <row r="282" spans="1:29" s="2" customFormat="1" ht="11.25" x14ac:dyDescent="0.2">
      <c r="A282" s="23">
        <v>5475</v>
      </c>
      <c r="B282" s="24" t="s">
        <v>358</v>
      </c>
      <c r="C282" s="22"/>
      <c r="D282" s="18"/>
      <c r="E282" s="17"/>
      <c r="F282" s="17"/>
      <c r="G282" s="17"/>
      <c r="H282" s="18"/>
      <c r="I282" s="17"/>
      <c r="J282" s="19"/>
      <c r="K282" s="16"/>
      <c r="L282" s="16"/>
      <c r="M282" s="16"/>
      <c r="N282" s="16"/>
      <c r="O282" s="16"/>
      <c r="P282" s="15"/>
      <c r="Q282" s="16"/>
      <c r="R282" s="20"/>
      <c r="S282" s="22"/>
      <c r="T282" s="16"/>
      <c r="U282" s="16"/>
      <c r="V282" s="15"/>
      <c r="W282" s="15"/>
      <c r="X282" s="15"/>
      <c r="Y282" s="15"/>
      <c r="Z282" s="15"/>
      <c r="AA282" s="15"/>
      <c r="AB282" s="16"/>
      <c r="AC282" s="19"/>
    </row>
    <row r="283" spans="1:29" s="2" customFormat="1" ht="22.5" customHeight="1" x14ac:dyDescent="0.2">
      <c r="A283" s="23">
        <v>5476</v>
      </c>
      <c r="B283" s="24" t="s">
        <v>359</v>
      </c>
      <c r="C283" s="22"/>
      <c r="D283" s="18"/>
      <c r="E283" s="17"/>
      <c r="F283" s="17"/>
      <c r="G283" s="17"/>
      <c r="H283" s="18"/>
      <c r="I283" s="17"/>
      <c r="J283" s="19"/>
      <c r="K283" s="16"/>
      <c r="L283" s="16"/>
      <c r="M283" s="16"/>
      <c r="N283" s="16"/>
      <c r="O283" s="16"/>
      <c r="P283" s="15"/>
      <c r="Q283" s="16"/>
      <c r="R283" s="20"/>
      <c r="S283" s="22"/>
      <c r="T283" s="16"/>
      <c r="U283" s="16"/>
      <c r="V283" s="15"/>
      <c r="W283" s="15"/>
      <c r="X283" s="15"/>
      <c r="Y283" s="15"/>
      <c r="Z283" s="15"/>
      <c r="AA283" s="15"/>
      <c r="AB283" s="16"/>
      <c r="AC283" s="19"/>
    </row>
    <row r="284" spans="1:29" s="2" customFormat="1" ht="22.5" customHeight="1" x14ac:dyDescent="0.2">
      <c r="A284" s="23">
        <v>5477</v>
      </c>
      <c r="B284" s="24" t="s">
        <v>360</v>
      </c>
      <c r="C284" s="22"/>
      <c r="D284" s="18"/>
      <c r="E284" s="17"/>
      <c r="F284" s="17"/>
      <c r="G284" s="17"/>
      <c r="H284" s="18"/>
      <c r="I284" s="17"/>
      <c r="J284" s="19"/>
      <c r="K284" s="16"/>
      <c r="L284" s="16"/>
      <c r="M284" s="16"/>
      <c r="N284" s="16"/>
      <c r="O284" s="16"/>
      <c r="P284" s="15"/>
      <c r="Q284" s="16"/>
      <c r="R284" s="20"/>
      <c r="S284" s="22"/>
      <c r="T284" s="16"/>
      <c r="U284" s="16"/>
      <c r="V284" s="15"/>
      <c r="W284" s="15"/>
      <c r="X284" s="15"/>
      <c r="Y284" s="15"/>
      <c r="Z284" s="15"/>
      <c r="AA284" s="15"/>
      <c r="AB284" s="16"/>
      <c r="AC284" s="19"/>
    </row>
    <row r="285" spans="1:29" s="2" customFormat="1" ht="11.25" x14ac:dyDescent="0.2">
      <c r="A285" s="26">
        <v>55</v>
      </c>
      <c r="B285" s="27" t="s">
        <v>446</v>
      </c>
      <c r="C285" s="34">
        <f>C286+C289+C292</f>
        <v>0</v>
      </c>
      <c r="D285" s="39">
        <f t="shared" ref="D285:AC285" si="81">D286+D289+D292</f>
        <v>0</v>
      </c>
      <c r="E285" s="48">
        <f t="shared" si="81"/>
        <v>0</v>
      </c>
      <c r="F285" s="48">
        <f>F286+F289+F292</f>
        <v>0</v>
      </c>
      <c r="G285" s="48">
        <f>G286+G289+G292</f>
        <v>0</v>
      </c>
      <c r="H285" s="39">
        <f t="shared" si="81"/>
        <v>0</v>
      </c>
      <c r="I285" s="48">
        <f t="shared" si="81"/>
        <v>0</v>
      </c>
      <c r="J285" s="36">
        <f t="shared" si="81"/>
        <v>0</v>
      </c>
      <c r="K285" s="35">
        <f>K286+K289+K292</f>
        <v>0</v>
      </c>
      <c r="L285" s="35">
        <f t="shared" si="81"/>
        <v>0</v>
      </c>
      <c r="M285" s="35">
        <f t="shared" si="81"/>
        <v>0</v>
      </c>
      <c r="N285" s="35">
        <f>N286+N289+N292</f>
        <v>0</v>
      </c>
      <c r="O285" s="35">
        <f>O286+O289+O292</f>
        <v>0</v>
      </c>
      <c r="P285" s="37">
        <f t="shared" si="81"/>
        <v>0</v>
      </c>
      <c r="Q285" s="35">
        <f t="shared" si="81"/>
        <v>0</v>
      </c>
      <c r="R285" s="38">
        <f t="shared" si="81"/>
        <v>0</v>
      </c>
      <c r="S285" s="34">
        <f t="shared" si="81"/>
        <v>0</v>
      </c>
      <c r="T285" s="35">
        <f t="shared" si="81"/>
        <v>0</v>
      </c>
      <c r="U285" s="35">
        <f>U286+U289+U292</f>
        <v>0</v>
      </c>
      <c r="V285" s="37">
        <f t="shared" si="81"/>
        <v>0</v>
      </c>
      <c r="W285" s="37">
        <f>W286+W289+W292</f>
        <v>0</v>
      </c>
      <c r="X285" s="37">
        <f>X286+X289+X292</f>
        <v>0</v>
      </c>
      <c r="Y285" s="37">
        <f>Y286+Y289+Y292</f>
        <v>0</v>
      </c>
      <c r="Z285" s="37">
        <f>Z286+Z289+Z292</f>
        <v>0</v>
      </c>
      <c r="AA285" s="37">
        <f t="shared" si="81"/>
        <v>0</v>
      </c>
      <c r="AB285" s="35">
        <f t="shared" si="81"/>
        <v>0</v>
      </c>
      <c r="AC285" s="36">
        <f t="shared" si="81"/>
        <v>0</v>
      </c>
    </row>
    <row r="286" spans="1:29" s="2" customFormat="1" ht="11.25" x14ac:dyDescent="0.2">
      <c r="A286" s="26">
        <v>551</v>
      </c>
      <c r="B286" s="27" t="s">
        <v>447</v>
      </c>
      <c r="C286" s="34">
        <f>SUM(C287:C288)</f>
        <v>0</v>
      </c>
      <c r="D286" s="39">
        <f t="shared" ref="D286:AC286" si="82">SUM(D287:D288)</f>
        <v>0</v>
      </c>
      <c r="E286" s="48">
        <f t="shared" si="82"/>
        <v>0</v>
      </c>
      <c r="F286" s="48">
        <f>SUM(F287:F288)</f>
        <v>0</v>
      </c>
      <c r="G286" s="48">
        <f>SUM(G287:G288)</f>
        <v>0</v>
      </c>
      <c r="H286" s="49">
        <f t="shared" si="82"/>
        <v>0</v>
      </c>
      <c r="I286" s="48">
        <f t="shared" si="82"/>
        <v>0</v>
      </c>
      <c r="J286" s="36">
        <f t="shared" si="82"/>
        <v>0</v>
      </c>
      <c r="K286" s="35">
        <f>SUM(K287:K288)</f>
        <v>0</v>
      </c>
      <c r="L286" s="35">
        <f t="shared" si="82"/>
        <v>0</v>
      </c>
      <c r="M286" s="35">
        <f t="shared" si="82"/>
        <v>0</v>
      </c>
      <c r="N286" s="35">
        <f>SUM(N287:N288)</f>
        <v>0</v>
      </c>
      <c r="O286" s="35">
        <f>SUM(O287:O288)</f>
        <v>0</v>
      </c>
      <c r="P286" s="37">
        <f t="shared" si="82"/>
        <v>0</v>
      </c>
      <c r="Q286" s="35">
        <f t="shared" si="82"/>
        <v>0</v>
      </c>
      <c r="R286" s="38">
        <f t="shared" si="82"/>
        <v>0</v>
      </c>
      <c r="S286" s="34">
        <f t="shared" si="82"/>
        <v>0</v>
      </c>
      <c r="T286" s="35">
        <f t="shared" si="82"/>
        <v>0</v>
      </c>
      <c r="U286" s="35">
        <f>SUM(U287:U288)</f>
        <v>0</v>
      </c>
      <c r="V286" s="37">
        <f t="shared" si="82"/>
        <v>0</v>
      </c>
      <c r="W286" s="37">
        <f>SUM(W287:W288)</f>
        <v>0</v>
      </c>
      <c r="X286" s="37">
        <f>SUM(X287:X288)</f>
        <v>0</v>
      </c>
      <c r="Y286" s="37">
        <f>SUM(Y287:Y288)</f>
        <v>0</v>
      </c>
      <c r="Z286" s="37">
        <f>SUM(Z287:Z288)</f>
        <v>0</v>
      </c>
      <c r="AA286" s="37">
        <f t="shared" si="82"/>
        <v>0</v>
      </c>
      <c r="AB286" s="35">
        <f t="shared" si="82"/>
        <v>0</v>
      </c>
      <c r="AC286" s="36">
        <f t="shared" si="82"/>
        <v>0</v>
      </c>
    </row>
    <row r="287" spans="1:29" s="2" customFormat="1" ht="11.25" x14ac:dyDescent="0.2">
      <c r="A287" s="23">
        <v>5511</v>
      </c>
      <c r="B287" s="24" t="s">
        <v>361</v>
      </c>
      <c r="C287" s="22"/>
      <c r="D287" s="18"/>
      <c r="E287" s="17"/>
      <c r="F287" s="17"/>
      <c r="G287" s="17"/>
      <c r="H287" s="21"/>
      <c r="I287" s="17"/>
      <c r="J287" s="19"/>
      <c r="K287" s="16"/>
      <c r="L287" s="16"/>
      <c r="M287" s="16"/>
      <c r="N287" s="16"/>
      <c r="O287" s="16"/>
      <c r="P287" s="15"/>
      <c r="Q287" s="16"/>
      <c r="R287" s="20"/>
      <c r="S287" s="22"/>
      <c r="T287" s="16"/>
      <c r="U287" s="16"/>
      <c r="V287" s="15"/>
      <c r="W287" s="15"/>
      <c r="X287" s="15"/>
      <c r="Y287" s="15"/>
      <c r="Z287" s="15"/>
      <c r="AA287" s="15"/>
      <c r="AB287" s="16"/>
      <c r="AC287" s="19"/>
    </row>
    <row r="288" spans="1:29" s="2" customFormat="1" ht="22.5" x14ac:dyDescent="0.2">
      <c r="A288" s="23">
        <v>5512</v>
      </c>
      <c r="B288" s="24" t="s">
        <v>362</v>
      </c>
      <c r="C288" s="22"/>
      <c r="D288" s="18"/>
      <c r="E288" s="17"/>
      <c r="F288" s="17"/>
      <c r="G288" s="17"/>
      <c r="H288" s="21"/>
      <c r="I288" s="17"/>
      <c r="J288" s="19"/>
      <c r="K288" s="16"/>
      <c r="L288" s="16"/>
      <c r="M288" s="16"/>
      <c r="N288" s="16"/>
      <c r="O288" s="16"/>
      <c r="P288" s="15"/>
      <c r="Q288" s="16"/>
      <c r="R288" s="20"/>
      <c r="S288" s="22"/>
      <c r="T288" s="16"/>
      <c r="U288" s="16"/>
      <c r="V288" s="15"/>
      <c r="W288" s="15"/>
      <c r="X288" s="15"/>
      <c r="Y288" s="15"/>
      <c r="Z288" s="15"/>
      <c r="AA288" s="15"/>
      <c r="AB288" s="16"/>
      <c r="AC288" s="19"/>
    </row>
    <row r="289" spans="1:29" s="2" customFormat="1" ht="11.25" x14ac:dyDescent="0.2">
      <c r="A289" s="26">
        <v>552</v>
      </c>
      <c r="B289" s="27" t="s">
        <v>448</v>
      </c>
      <c r="C289" s="34">
        <f>SUM(C290:C291)</f>
        <v>0</v>
      </c>
      <c r="D289" s="39">
        <f t="shared" ref="D289:AC289" si="83">SUM(D290:D291)</f>
        <v>0</v>
      </c>
      <c r="E289" s="48">
        <f t="shared" si="83"/>
        <v>0</v>
      </c>
      <c r="F289" s="48">
        <f>SUM(F290:F291)</f>
        <v>0</v>
      </c>
      <c r="G289" s="48">
        <f>SUM(G290:G291)</f>
        <v>0</v>
      </c>
      <c r="H289" s="49">
        <f t="shared" si="83"/>
        <v>0</v>
      </c>
      <c r="I289" s="48">
        <f t="shared" si="83"/>
        <v>0</v>
      </c>
      <c r="J289" s="36">
        <f t="shared" si="83"/>
        <v>0</v>
      </c>
      <c r="K289" s="35">
        <f>SUM(K290:K291)</f>
        <v>0</v>
      </c>
      <c r="L289" s="35">
        <f t="shared" si="83"/>
        <v>0</v>
      </c>
      <c r="M289" s="35">
        <f t="shared" si="83"/>
        <v>0</v>
      </c>
      <c r="N289" s="35">
        <f>SUM(N290:N291)</f>
        <v>0</v>
      </c>
      <c r="O289" s="35">
        <f>SUM(O290:O291)</f>
        <v>0</v>
      </c>
      <c r="P289" s="39">
        <f t="shared" si="83"/>
        <v>0</v>
      </c>
      <c r="Q289" s="48">
        <f t="shared" si="83"/>
        <v>0</v>
      </c>
      <c r="R289" s="38">
        <f t="shared" si="83"/>
        <v>0</v>
      </c>
      <c r="S289" s="34">
        <f t="shared" si="83"/>
        <v>0</v>
      </c>
      <c r="T289" s="35">
        <f t="shared" si="83"/>
        <v>0</v>
      </c>
      <c r="U289" s="35">
        <f>SUM(U290:U291)</f>
        <v>0</v>
      </c>
      <c r="V289" s="37">
        <f t="shared" si="83"/>
        <v>0</v>
      </c>
      <c r="W289" s="37">
        <f>SUM(W290:W291)</f>
        <v>0</v>
      </c>
      <c r="X289" s="37">
        <f>SUM(X290:X291)</f>
        <v>0</v>
      </c>
      <c r="Y289" s="37">
        <f>SUM(Y290:Y291)</f>
        <v>0</v>
      </c>
      <c r="Z289" s="37">
        <f>SUM(Z290:Z291)</f>
        <v>0</v>
      </c>
      <c r="AA289" s="37">
        <f t="shared" si="83"/>
        <v>0</v>
      </c>
      <c r="AB289" s="35">
        <f t="shared" si="83"/>
        <v>0</v>
      </c>
      <c r="AC289" s="36">
        <f t="shared" si="83"/>
        <v>0</v>
      </c>
    </row>
    <row r="290" spans="1:29" s="2" customFormat="1" ht="11.25" x14ac:dyDescent="0.2">
      <c r="A290" s="23">
        <v>5521</v>
      </c>
      <c r="B290" s="24" t="s">
        <v>363</v>
      </c>
      <c r="C290" s="22"/>
      <c r="D290" s="18"/>
      <c r="E290" s="17"/>
      <c r="F290" s="17"/>
      <c r="G290" s="17"/>
      <c r="H290" s="21"/>
      <c r="I290" s="17"/>
      <c r="J290" s="19"/>
      <c r="K290" s="16"/>
      <c r="L290" s="16"/>
      <c r="M290" s="16"/>
      <c r="N290" s="16"/>
      <c r="O290" s="16"/>
      <c r="P290" s="18"/>
      <c r="Q290" s="17"/>
      <c r="R290" s="20"/>
      <c r="S290" s="22"/>
      <c r="T290" s="16"/>
      <c r="U290" s="16"/>
      <c r="V290" s="15"/>
      <c r="W290" s="15"/>
      <c r="X290" s="15"/>
      <c r="Y290" s="15"/>
      <c r="Z290" s="15"/>
      <c r="AA290" s="15"/>
      <c r="AB290" s="16"/>
      <c r="AC290" s="19"/>
    </row>
    <row r="291" spans="1:29" s="2" customFormat="1" ht="11.25" x14ac:dyDescent="0.2">
      <c r="A291" s="23">
        <v>5522</v>
      </c>
      <c r="B291" s="24" t="s">
        <v>364</v>
      </c>
      <c r="C291" s="22"/>
      <c r="D291" s="18"/>
      <c r="E291" s="17"/>
      <c r="F291" s="17"/>
      <c r="G291" s="17"/>
      <c r="H291" s="21"/>
      <c r="I291" s="17"/>
      <c r="J291" s="19"/>
      <c r="K291" s="16"/>
      <c r="L291" s="16"/>
      <c r="M291" s="16"/>
      <c r="N291" s="16"/>
      <c r="O291" s="16"/>
      <c r="P291" s="18"/>
      <c r="Q291" s="17"/>
      <c r="R291" s="20"/>
      <c r="S291" s="22"/>
      <c r="T291" s="16"/>
      <c r="U291" s="16"/>
      <c r="V291" s="15"/>
      <c r="W291" s="15"/>
      <c r="X291" s="15"/>
      <c r="Y291" s="15"/>
      <c r="Z291" s="15"/>
      <c r="AA291" s="15"/>
      <c r="AB291" s="16"/>
      <c r="AC291" s="19"/>
    </row>
    <row r="292" spans="1:29" s="2" customFormat="1" ht="11.25" x14ac:dyDescent="0.2">
      <c r="A292" s="26">
        <v>553</v>
      </c>
      <c r="B292" s="27" t="s">
        <v>449</v>
      </c>
      <c r="C292" s="34">
        <f>SUM(C293:C294)</f>
        <v>0</v>
      </c>
      <c r="D292" s="39">
        <f t="shared" ref="D292:AC292" si="84">SUM(D293:D294)</f>
        <v>0</v>
      </c>
      <c r="E292" s="48">
        <f t="shared" si="84"/>
        <v>0</v>
      </c>
      <c r="F292" s="48">
        <f>SUM(F293:F294)</f>
        <v>0</v>
      </c>
      <c r="G292" s="48">
        <f>SUM(G293:G294)</f>
        <v>0</v>
      </c>
      <c r="H292" s="49">
        <f t="shared" si="84"/>
        <v>0</v>
      </c>
      <c r="I292" s="48">
        <f t="shared" si="84"/>
        <v>0</v>
      </c>
      <c r="J292" s="36">
        <f t="shared" si="84"/>
        <v>0</v>
      </c>
      <c r="K292" s="35">
        <f>SUM(K293:K294)</f>
        <v>0</v>
      </c>
      <c r="L292" s="35">
        <f t="shared" si="84"/>
        <v>0</v>
      </c>
      <c r="M292" s="35">
        <f t="shared" si="84"/>
        <v>0</v>
      </c>
      <c r="N292" s="35">
        <f>SUM(N293:N294)</f>
        <v>0</v>
      </c>
      <c r="O292" s="35">
        <f>SUM(O293:O294)</f>
        <v>0</v>
      </c>
      <c r="P292" s="49">
        <f t="shared" si="84"/>
        <v>0</v>
      </c>
      <c r="Q292" s="48">
        <f t="shared" si="84"/>
        <v>0</v>
      </c>
      <c r="R292" s="38">
        <f t="shared" si="84"/>
        <v>0</v>
      </c>
      <c r="S292" s="34">
        <f t="shared" si="84"/>
        <v>0</v>
      </c>
      <c r="T292" s="35">
        <f t="shared" si="84"/>
        <v>0</v>
      </c>
      <c r="U292" s="35">
        <f>SUM(U293:U294)</f>
        <v>0</v>
      </c>
      <c r="V292" s="37">
        <f t="shared" si="84"/>
        <v>0</v>
      </c>
      <c r="W292" s="37">
        <f>SUM(W293:W294)</f>
        <v>0</v>
      </c>
      <c r="X292" s="37">
        <f>SUM(X293:X294)</f>
        <v>0</v>
      </c>
      <c r="Y292" s="37">
        <f>SUM(Y293:Y294)</f>
        <v>0</v>
      </c>
      <c r="Z292" s="37">
        <f>SUM(Z293:Z294)</f>
        <v>0</v>
      </c>
      <c r="AA292" s="37">
        <f t="shared" si="84"/>
        <v>0</v>
      </c>
      <c r="AB292" s="35">
        <f t="shared" si="84"/>
        <v>0</v>
      </c>
      <c r="AC292" s="36">
        <f t="shared" si="84"/>
        <v>0</v>
      </c>
    </row>
    <row r="293" spans="1:29" s="2" customFormat="1" ht="22.5" x14ac:dyDescent="0.2">
      <c r="A293" s="23">
        <v>5531</v>
      </c>
      <c r="B293" s="24" t="s">
        <v>365</v>
      </c>
      <c r="C293" s="22"/>
      <c r="D293" s="18"/>
      <c r="E293" s="17"/>
      <c r="F293" s="17"/>
      <c r="G293" s="17"/>
      <c r="H293" s="21"/>
      <c r="I293" s="17"/>
      <c r="J293" s="19"/>
      <c r="K293" s="16"/>
      <c r="L293" s="16"/>
      <c r="M293" s="16"/>
      <c r="N293" s="16"/>
      <c r="O293" s="16"/>
      <c r="P293" s="21"/>
      <c r="Q293" s="17"/>
      <c r="R293" s="20"/>
      <c r="S293" s="22"/>
      <c r="T293" s="16"/>
      <c r="U293" s="16"/>
      <c r="V293" s="15"/>
      <c r="W293" s="15"/>
      <c r="X293" s="15"/>
      <c r="Y293" s="15"/>
      <c r="Z293" s="15"/>
      <c r="AA293" s="15"/>
      <c r="AB293" s="16"/>
      <c r="AC293" s="19"/>
    </row>
    <row r="294" spans="1:29" s="2" customFormat="1" ht="23.25" thickBot="1" x14ac:dyDescent="0.25">
      <c r="A294" s="50">
        <v>5532</v>
      </c>
      <c r="B294" s="51" t="s">
        <v>366</v>
      </c>
      <c r="C294" s="186"/>
      <c r="D294" s="184"/>
      <c r="E294" s="52"/>
      <c r="F294" s="52"/>
      <c r="G294" s="52"/>
      <c r="H294" s="53"/>
      <c r="I294" s="52"/>
      <c r="J294" s="54"/>
      <c r="K294" s="181"/>
      <c r="L294" s="181"/>
      <c r="M294" s="53"/>
      <c r="N294" s="53"/>
      <c r="O294" s="53"/>
      <c r="P294" s="53"/>
      <c r="Q294" s="52"/>
      <c r="R294" s="55"/>
      <c r="S294" s="56"/>
      <c r="T294" s="58"/>
      <c r="U294" s="58"/>
      <c r="V294" s="57"/>
      <c r="W294" s="57"/>
      <c r="X294" s="57"/>
      <c r="Y294" s="57"/>
      <c r="Z294" s="57"/>
      <c r="AA294" s="57"/>
      <c r="AB294" s="58"/>
      <c r="AC294" s="54"/>
    </row>
    <row r="295" spans="1:29" s="2" customFormat="1" ht="12.75" thickBot="1" x14ac:dyDescent="0.25">
      <c r="A295" s="59"/>
      <c r="B295" s="60" t="s">
        <v>450</v>
      </c>
      <c r="C295" s="61">
        <f>+C188+C187</f>
        <v>19706833</v>
      </c>
      <c r="D295" s="183">
        <f t="shared" ref="D295:AC295" si="85">+D188+D187</f>
        <v>1306722</v>
      </c>
      <c r="E295" s="62">
        <f t="shared" si="85"/>
        <v>19375303</v>
      </c>
      <c r="F295" s="62">
        <f t="shared" si="85"/>
        <v>0</v>
      </c>
      <c r="G295" s="62">
        <f>+G188+G187</f>
        <v>0</v>
      </c>
      <c r="H295" s="62">
        <f t="shared" si="85"/>
        <v>0</v>
      </c>
      <c r="I295" s="63">
        <f t="shared" si="85"/>
        <v>0</v>
      </c>
      <c r="J295" s="64">
        <f t="shared" si="85"/>
        <v>0</v>
      </c>
      <c r="K295" s="65">
        <f>+K188+K187</f>
        <v>5361241</v>
      </c>
      <c r="L295" s="65">
        <f t="shared" si="85"/>
        <v>0</v>
      </c>
      <c r="M295" s="62">
        <f t="shared" si="85"/>
        <v>0</v>
      </c>
      <c r="N295" s="62">
        <f>+N188+N187</f>
        <v>0</v>
      </c>
      <c r="O295" s="62">
        <f>+O188+O187</f>
        <v>0</v>
      </c>
      <c r="P295" s="62">
        <f t="shared" si="85"/>
        <v>0</v>
      </c>
      <c r="Q295" s="63">
        <f t="shared" si="85"/>
        <v>0</v>
      </c>
      <c r="R295" s="65">
        <f t="shared" si="85"/>
        <v>0</v>
      </c>
      <c r="S295" s="66">
        <f t="shared" si="85"/>
        <v>0</v>
      </c>
      <c r="T295" s="68">
        <f t="shared" si="85"/>
        <v>0</v>
      </c>
      <c r="U295" s="68">
        <f>+U188+U187</f>
        <v>0</v>
      </c>
      <c r="V295" s="67">
        <f t="shared" si="85"/>
        <v>0</v>
      </c>
      <c r="W295" s="67">
        <f>+W188+W187</f>
        <v>850000</v>
      </c>
      <c r="X295" s="67">
        <f>+X188+X187</f>
        <v>0</v>
      </c>
      <c r="Y295" s="67">
        <f>+Y188+Y187</f>
        <v>0</v>
      </c>
      <c r="Z295" s="67">
        <f>+Z188+Z187</f>
        <v>0</v>
      </c>
      <c r="AA295" s="67">
        <f t="shared" si="85"/>
        <v>0</v>
      </c>
      <c r="AB295" s="68">
        <f t="shared" si="85"/>
        <v>0</v>
      </c>
      <c r="AC295" s="64">
        <f t="shared" si="85"/>
        <v>0</v>
      </c>
    </row>
  </sheetData>
  <sheetProtection password="C6FE" sheet="1" formatCells="0" formatColumns="0" formatRows="0" insertColumns="0" insertRows="0" insertHyperlinks="0" deleteColumns="0" deleteRows="0" selectLockedCells="1" sort="0" autoFilter="0" pivotTables="0"/>
  <mergeCells count="3">
    <mergeCell ref="C2:J2"/>
    <mergeCell ref="K2:R2"/>
    <mergeCell ref="S2:AC2"/>
  </mergeCells>
  <dataValidations count="2">
    <dataValidation type="whole" operator="greaterThanOrEqual" allowBlank="1" showErrorMessage="1" errorTitle="Neispravan iznos" error="Vrijednost mora biti cjelobrojna numerička veća ili jednaka nuli" sqref="C187:AC190 C202:AC203 C198:AC198 C223:AC223 C210:AC210 E289:AC289 C292:AC292 C195:AC195 C231:AC231 C259:AC259 C265:AC265 C263:AC263 C272:AC272 C277:AC277 C215:AC215 C234:AC234 C237:AC237 C240:AC241 C245:AC245 C250:AC250 C253:AC254 C285:AC286 C247:AC247 C227:AC228 C295:AC295">
      <formula1>0</formula1>
    </dataValidation>
    <dataValidation type="whole" operator="notEqual" allowBlank="1" showInputMessage="1" showErrorMessage="1" errorTitle="Nedopušten unos" error="Dopušten je unos samo cjelobrojnih zaokruženih vrijednosti. Na sva polja dopušten je unos i pozitivnih i negativnih iznosa, a kontrole će javiti pogrešku ako je upisan negativan iznos gdje ne bi smio biti" sqref="C171:D172 C181:Z181 C166:Z166 C163:Z163 C158:Z158 C178:Z179 C141:Z150 C152:Z156 E171:Z173 C175:Z176 C4:Z19 C22:Z139 C185:Z185 C183:Z183">
      <formula1>9999999999</formula1>
    </dataValidation>
  </dataValidations>
  <pageMargins left="0.31496062992125984" right="0.15748031496062992" top="0.74803149606299213" bottom="0.74803149606299213" header="0.31496062992125984" footer="0.31496062992125984"/>
  <pageSetup paperSize="8" scale="5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D295"/>
  <sheetViews>
    <sheetView tabSelected="1" zoomScale="110" zoomScaleNormal="110" workbookViewId="0">
      <pane xSplit="2" ySplit="3" topLeftCell="C196" activePane="bottomRight" state="frozen"/>
      <selection pane="topRight" activeCell="C1" sqref="C1"/>
      <selection pane="bottomLeft" activeCell="A4" sqref="A4"/>
      <selection pane="bottomRight" activeCell="L145" sqref="L145"/>
    </sheetView>
  </sheetViews>
  <sheetFormatPr defaultColWidth="9.140625" defaultRowHeight="15" x14ac:dyDescent="0.25"/>
  <cols>
    <col min="1" max="1" width="5.85546875" style="2" customWidth="1"/>
    <col min="2" max="2" width="46.7109375" style="2" customWidth="1"/>
    <col min="3" max="3" width="13.85546875" style="2" customWidth="1"/>
    <col min="4" max="28" width="12.7109375" style="2" customWidth="1"/>
    <col min="29" max="29" width="15.140625" style="2" customWidth="1"/>
    <col min="30" max="30" width="9.140625" style="2" customWidth="1"/>
    <col min="31" max="16384" width="9.140625" style="1"/>
  </cols>
  <sheetData>
    <row r="1" spans="1:29" ht="15.75" thickBot="1" x14ac:dyDescent="0.3">
      <c r="S1" s="188"/>
    </row>
    <row r="2" spans="1:29" s="5" customFormat="1" ht="15" customHeight="1" x14ac:dyDescent="0.2">
      <c r="A2" s="83"/>
      <c r="B2" s="84" t="s">
        <v>188</v>
      </c>
      <c r="C2" s="208" t="s">
        <v>654</v>
      </c>
      <c r="D2" s="209"/>
      <c r="E2" s="209"/>
      <c r="F2" s="209"/>
      <c r="G2" s="209"/>
      <c r="H2" s="209"/>
      <c r="I2" s="209"/>
      <c r="J2" s="210"/>
      <c r="K2" s="211" t="s">
        <v>660</v>
      </c>
      <c r="L2" s="212"/>
      <c r="M2" s="212"/>
      <c r="N2" s="212"/>
      <c r="O2" s="212"/>
      <c r="P2" s="212"/>
      <c r="Q2" s="212"/>
      <c r="R2" s="212"/>
      <c r="S2" s="208" t="s">
        <v>658</v>
      </c>
      <c r="T2" s="209"/>
      <c r="U2" s="209"/>
      <c r="V2" s="209"/>
      <c r="W2" s="209"/>
      <c r="X2" s="209"/>
      <c r="Y2" s="209"/>
      <c r="Z2" s="209"/>
      <c r="AA2" s="209"/>
      <c r="AB2" s="209"/>
      <c r="AC2" s="210"/>
    </row>
    <row r="3" spans="1:29" ht="34.5" thickBot="1" x14ac:dyDescent="0.3">
      <c r="A3" s="78" t="s">
        <v>0</v>
      </c>
      <c r="B3" s="79" t="s">
        <v>1</v>
      </c>
      <c r="C3" s="182" t="s">
        <v>649</v>
      </c>
      <c r="D3" s="179" t="s">
        <v>451</v>
      </c>
      <c r="E3" s="80" t="s">
        <v>452</v>
      </c>
      <c r="F3" s="80" t="str">
        <f>N3</f>
        <v>Plan - izvor 51</v>
      </c>
      <c r="G3" s="80" t="s">
        <v>623</v>
      </c>
      <c r="H3" s="80" t="s">
        <v>453</v>
      </c>
      <c r="I3" s="80" t="s">
        <v>454</v>
      </c>
      <c r="J3" s="81" t="s">
        <v>455</v>
      </c>
      <c r="K3" s="187" t="str">
        <f>C3</f>
        <v>Plan - izvor 11</v>
      </c>
      <c r="L3" s="179" t="str">
        <f>D3</f>
        <v>Plan - izvor 31</v>
      </c>
      <c r="M3" s="80" t="str">
        <f>E3</f>
        <v>Plan - izvor 43</v>
      </c>
      <c r="N3" s="80" t="s">
        <v>624</v>
      </c>
      <c r="O3" s="80" t="str">
        <f>G3</f>
        <v>Plan - izvor 52</v>
      </c>
      <c r="P3" s="80" t="str">
        <f>H3</f>
        <v>Plan - izvor 6</v>
      </c>
      <c r="Q3" s="80" t="str">
        <f>I3</f>
        <v>Plan - izvor 7</v>
      </c>
      <c r="R3" s="82" t="str">
        <f>J3</f>
        <v>Plan - izvor 8</v>
      </c>
      <c r="S3" s="187" t="str">
        <f>K3</f>
        <v>Plan - izvor 11</v>
      </c>
      <c r="T3" s="189" t="s">
        <v>650</v>
      </c>
      <c r="U3" s="179" t="s">
        <v>451</v>
      </c>
      <c r="V3" s="80" t="str">
        <f>M3</f>
        <v>Plan - izvor 43</v>
      </c>
      <c r="W3" s="80" t="str">
        <f>N3</f>
        <v>Plan - izvor 51</v>
      </c>
      <c r="X3" s="80" t="str">
        <f>O3</f>
        <v>Plan - izvor 52</v>
      </c>
      <c r="Y3" s="80" t="s">
        <v>647</v>
      </c>
      <c r="Z3" s="80" t="s">
        <v>648</v>
      </c>
      <c r="AA3" s="80" t="str">
        <f>P3</f>
        <v>Plan - izvor 6</v>
      </c>
      <c r="AB3" s="80" t="str">
        <f>Q3</f>
        <v>Plan - izvor 7</v>
      </c>
      <c r="AC3" s="81" t="str">
        <f>R3</f>
        <v>Plan - izvor 8</v>
      </c>
    </row>
    <row r="4" spans="1:29" s="2" customFormat="1" ht="22.5" customHeight="1" x14ac:dyDescent="0.2">
      <c r="A4" s="69">
        <v>3</v>
      </c>
      <c r="B4" s="70" t="s">
        <v>368</v>
      </c>
      <c r="C4" s="185">
        <f>C5+C17+C51+C70+C78+C96+C105</f>
        <v>20234976</v>
      </c>
      <c r="D4" s="71">
        <f t="shared" ref="D4:AC4" si="0">D5+D17+D51+D70+D78+D96+D105</f>
        <v>1144044</v>
      </c>
      <c r="E4" s="71">
        <f t="shared" si="0"/>
        <v>18942987</v>
      </c>
      <c r="F4" s="71">
        <f>F5+F17+F51+F70+F78+F96+F105</f>
        <v>0</v>
      </c>
      <c r="G4" s="71">
        <f>G5+G17+G51+G70+G78+G96+G105</f>
        <v>0</v>
      </c>
      <c r="H4" s="73">
        <f t="shared" si="0"/>
        <v>0</v>
      </c>
      <c r="I4" s="74">
        <f t="shared" si="0"/>
        <v>0</v>
      </c>
      <c r="J4" s="75">
        <f t="shared" si="0"/>
        <v>0</v>
      </c>
      <c r="K4" s="72">
        <f>K5+K17+K51+K70+K78+K96+K105</f>
        <v>4478122</v>
      </c>
      <c r="L4" s="72">
        <f t="shared" si="0"/>
        <v>0</v>
      </c>
      <c r="M4" s="74">
        <f t="shared" si="0"/>
        <v>0</v>
      </c>
      <c r="N4" s="74">
        <f>N5+N17+N51+N70+N78+N96+N105</f>
        <v>0</v>
      </c>
      <c r="O4" s="74">
        <f>O5+O17+O51+O70+O78+O96+O105</f>
        <v>0</v>
      </c>
      <c r="P4" s="76">
        <f t="shared" si="0"/>
        <v>0</v>
      </c>
      <c r="Q4" s="71">
        <f t="shared" si="0"/>
        <v>0</v>
      </c>
      <c r="R4" s="77">
        <f t="shared" si="0"/>
        <v>0</v>
      </c>
      <c r="S4" s="185">
        <f t="shared" si="0"/>
        <v>0</v>
      </c>
      <c r="T4" s="190">
        <f t="shared" si="0"/>
        <v>0</v>
      </c>
      <c r="U4" s="71">
        <f>U5+U17+U51+U70+U78+U96+U105</f>
        <v>0</v>
      </c>
      <c r="V4" s="76">
        <f t="shared" si="0"/>
        <v>0</v>
      </c>
      <c r="W4" s="76">
        <f>W5+W17+W51+W70+W78+W96+W105</f>
        <v>900000</v>
      </c>
      <c r="X4" s="76">
        <f>X5+X17+X51+X70+X78+X96+X105</f>
        <v>0</v>
      </c>
      <c r="Y4" s="76">
        <f>Y5+Y17+Y51+Y70+Y78+Y96+Y105</f>
        <v>0</v>
      </c>
      <c r="Z4" s="76">
        <f>Z5+Z17+Z51+Z70+Z78+Z96+Z105</f>
        <v>0</v>
      </c>
      <c r="AA4" s="72">
        <f t="shared" si="0"/>
        <v>0</v>
      </c>
      <c r="AB4" s="74">
        <f t="shared" si="0"/>
        <v>0</v>
      </c>
      <c r="AC4" s="75">
        <f t="shared" si="0"/>
        <v>0</v>
      </c>
    </row>
    <row r="5" spans="1:29" s="2" customFormat="1" ht="11.25" x14ac:dyDescent="0.2">
      <c r="A5" s="26">
        <v>31</v>
      </c>
      <c r="B5" s="27" t="s">
        <v>369</v>
      </c>
      <c r="C5" s="28">
        <f>C6+C11+C13</f>
        <v>19432305</v>
      </c>
      <c r="D5" s="29">
        <f t="shared" ref="D5:AC5" si="1">D6+D11+D13</f>
        <v>0</v>
      </c>
      <c r="E5" s="29">
        <f t="shared" si="1"/>
        <v>12813843</v>
      </c>
      <c r="F5" s="29">
        <f>F6+F11+F13</f>
        <v>0</v>
      </c>
      <c r="G5" s="29">
        <f>G6+G11+G13</f>
        <v>0</v>
      </c>
      <c r="H5" s="30">
        <f t="shared" si="1"/>
        <v>0</v>
      </c>
      <c r="I5" s="29">
        <f t="shared" si="1"/>
        <v>0</v>
      </c>
      <c r="J5" s="31">
        <f t="shared" si="1"/>
        <v>0</v>
      </c>
      <c r="K5" s="29">
        <f>K6+K11+K13</f>
        <v>0</v>
      </c>
      <c r="L5" s="29">
        <f t="shared" si="1"/>
        <v>0</v>
      </c>
      <c r="M5" s="29">
        <f t="shared" si="1"/>
        <v>0</v>
      </c>
      <c r="N5" s="29">
        <f>N6+N11+N13</f>
        <v>0</v>
      </c>
      <c r="O5" s="29">
        <f>O6+O11+O13</f>
        <v>0</v>
      </c>
      <c r="P5" s="32">
        <f t="shared" si="1"/>
        <v>0</v>
      </c>
      <c r="Q5" s="29">
        <f t="shared" si="1"/>
        <v>0</v>
      </c>
      <c r="R5" s="33">
        <f t="shared" si="1"/>
        <v>0</v>
      </c>
      <c r="S5" s="28">
        <f t="shared" si="1"/>
        <v>0</v>
      </c>
      <c r="T5" s="29">
        <f t="shared" si="1"/>
        <v>0</v>
      </c>
      <c r="U5" s="29">
        <f>U6+U11+U13</f>
        <v>0</v>
      </c>
      <c r="V5" s="32">
        <f t="shared" si="1"/>
        <v>0</v>
      </c>
      <c r="W5" s="32">
        <f>W6+W11+W13</f>
        <v>0</v>
      </c>
      <c r="X5" s="32">
        <f>X6+X11+X13</f>
        <v>0</v>
      </c>
      <c r="Y5" s="32">
        <f>Y6+Y11+Y13</f>
        <v>0</v>
      </c>
      <c r="Z5" s="32">
        <f>Z6+Z11+Z13</f>
        <v>0</v>
      </c>
      <c r="AA5" s="32">
        <f t="shared" si="1"/>
        <v>0</v>
      </c>
      <c r="AB5" s="29">
        <f t="shared" si="1"/>
        <v>0</v>
      </c>
      <c r="AC5" s="31">
        <f t="shared" si="1"/>
        <v>0</v>
      </c>
    </row>
    <row r="6" spans="1:29" s="2" customFormat="1" ht="11.25" x14ac:dyDescent="0.2">
      <c r="A6" s="26">
        <v>311</v>
      </c>
      <c r="B6" s="27" t="s">
        <v>370</v>
      </c>
      <c r="C6" s="28">
        <f>SUM(C7+C8+C9+C10)</f>
        <v>16403667</v>
      </c>
      <c r="D6" s="29">
        <f t="shared" ref="D6:AC6" si="2">SUM(D7+D8+D9+D10)</f>
        <v>0</v>
      </c>
      <c r="E6" s="29">
        <f t="shared" si="2"/>
        <v>10755971</v>
      </c>
      <c r="F6" s="29">
        <f>SUM(F7+F8+F9+F10)</f>
        <v>0</v>
      </c>
      <c r="G6" s="29">
        <f>SUM(G7+G8+G9+G10)</f>
        <v>0</v>
      </c>
      <c r="H6" s="30">
        <f t="shared" si="2"/>
        <v>0</v>
      </c>
      <c r="I6" s="29">
        <f t="shared" si="2"/>
        <v>0</v>
      </c>
      <c r="J6" s="31">
        <f t="shared" si="2"/>
        <v>0</v>
      </c>
      <c r="K6" s="29">
        <f>SUM(K7+K8+K9+K10)</f>
        <v>0</v>
      </c>
      <c r="L6" s="29">
        <f t="shared" si="2"/>
        <v>0</v>
      </c>
      <c r="M6" s="29">
        <f t="shared" si="2"/>
        <v>0</v>
      </c>
      <c r="N6" s="29">
        <f>SUM(N7+N8+N9+N10)</f>
        <v>0</v>
      </c>
      <c r="O6" s="29">
        <f>SUM(O7+O8+O9+O10)</f>
        <v>0</v>
      </c>
      <c r="P6" s="32">
        <f t="shared" si="2"/>
        <v>0</v>
      </c>
      <c r="Q6" s="29">
        <f t="shared" si="2"/>
        <v>0</v>
      </c>
      <c r="R6" s="33">
        <f t="shared" si="2"/>
        <v>0</v>
      </c>
      <c r="S6" s="28">
        <f t="shared" si="2"/>
        <v>0</v>
      </c>
      <c r="T6" s="29">
        <f t="shared" si="2"/>
        <v>0</v>
      </c>
      <c r="U6" s="29">
        <f>SUM(U7+U8+U9+U10)</f>
        <v>0</v>
      </c>
      <c r="V6" s="32">
        <f t="shared" si="2"/>
        <v>0</v>
      </c>
      <c r="W6" s="32">
        <f>SUM(W7+W8+W9+W10)</f>
        <v>0</v>
      </c>
      <c r="X6" s="32">
        <f>SUM(X7+X8+X9+X10)</f>
        <v>0</v>
      </c>
      <c r="Y6" s="32">
        <f>SUM(Y7+Y8+Y9+Y10)</f>
        <v>0</v>
      </c>
      <c r="Z6" s="32">
        <f>SUM(Z7+Z8+Z9+Z10)</f>
        <v>0</v>
      </c>
      <c r="AA6" s="32">
        <f t="shared" si="2"/>
        <v>0</v>
      </c>
      <c r="AB6" s="29">
        <f t="shared" si="2"/>
        <v>0</v>
      </c>
      <c r="AC6" s="31">
        <f t="shared" si="2"/>
        <v>0</v>
      </c>
    </row>
    <row r="7" spans="1:29" s="2" customFormat="1" ht="11.25" x14ac:dyDescent="0.2">
      <c r="A7" s="23">
        <v>3111</v>
      </c>
      <c r="B7" s="24" t="s">
        <v>189</v>
      </c>
      <c r="C7" s="22">
        <v>16403667</v>
      </c>
      <c r="D7" s="16"/>
      <c r="E7" s="16">
        <v>10755971</v>
      </c>
      <c r="F7" s="16"/>
      <c r="G7" s="16"/>
      <c r="H7" s="16"/>
      <c r="I7" s="16"/>
      <c r="J7" s="19"/>
      <c r="K7" s="16"/>
      <c r="L7" s="16"/>
      <c r="M7" s="16"/>
      <c r="N7" s="16"/>
      <c r="O7" s="16"/>
      <c r="P7" s="15"/>
      <c r="Q7" s="16"/>
      <c r="R7" s="20"/>
      <c r="S7" s="22"/>
      <c r="T7" s="16"/>
      <c r="U7" s="16"/>
      <c r="V7" s="15"/>
      <c r="W7" s="15"/>
      <c r="X7" s="15"/>
      <c r="Y7" s="15"/>
      <c r="Z7" s="15"/>
      <c r="AA7" s="15"/>
      <c r="AB7" s="16"/>
      <c r="AC7" s="19"/>
    </row>
    <row r="8" spans="1:29" s="2" customFormat="1" ht="11.25" x14ac:dyDescent="0.2">
      <c r="A8" s="23">
        <v>3112</v>
      </c>
      <c r="B8" s="24" t="s">
        <v>190</v>
      </c>
      <c r="C8" s="22"/>
      <c r="D8" s="16"/>
      <c r="E8" s="16"/>
      <c r="F8" s="16"/>
      <c r="G8" s="16"/>
      <c r="H8" s="16"/>
      <c r="I8" s="16"/>
      <c r="J8" s="19"/>
      <c r="K8" s="16"/>
      <c r="L8" s="16"/>
      <c r="M8" s="16"/>
      <c r="N8" s="16"/>
      <c r="O8" s="16"/>
      <c r="P8" s="15"/>
      <c r="Q8" s="16"/>
      <c r="R8" s="20"/>
      <c r="S8" s="22"/>
      <c r="T8" s="16"/>
      <c r="U8" s="16"/>
      <c r="V8" s="15"/>
      <c r="W8" s="15"/>
      <c r="X8" s="15"/>
      <c r="Y8" s="15"/>
      <c r="Z8" s="15"/>
      <c r="AA8" s="15"/>
      <c r="AB8" s="16"/>
      <c r="AC8" s="19"/>
    </row>
    <row r="9" spans="1:29" s="2" customFormat="1" ht="11.25" x14ac:dyDescent="0.2">
      <c r="A9" s="23">
        <v>3113</v>
      </c>
      <c r="B9" s="24" t="s">
        <v>191</v>
      </c>
      <c r="C9" s="22"/>
      <c r="D9" s="16"/>
      <c r="E9" s="16"/>
      <c r="F9" s="16"/>
      <c r="G9" s="16"/>
      <c r="H9" s="16"/>
      <c r="I9" s="16"/>
      <c r="J9" s="19"/>
      <c r="K9" s="16"/>
      <c r="L9" s="16"/>
      <c r="M9" s="16"/>
      <c r="N9" s="16"/>
      <c r="O9" s="16"/>
      <c r="P9" s="15"/>
      <c r="Q9" s="16"/>
      <c r="R9" s="20"/>
      <c r="S9" s="22"/>
      <c r="T9" s="16"/>
      <c r="U9" s="16"/>
      <c r="V9" s="15"/>
      <c r="W9" s="15"/>
      <c r="X9" s="15"/>
      <c r="Y9" s="15"/>
      <c r="Z9" s="15"/>
      <c r="AA9" s="15"/>
      <c r="AB9" s="16"/>
      <c r="AC9" s="19"/>
    </row>
    <row r="10" spans="1:29" s="2" customFormat="1" ht="11.25" x14ac:dyDescent="0.2">
      <c r="A10" s="23">
        <v>3114</v>
      </c>
      <c r="B10" s="24" t="s">
        <v>192</v>
      </c>
      <c r="C10" s="22"/>
      <c r="D10" s="16"/>
      <c r="E10" s="16"/>
      <c r="F10" s="16"/>
      <c r="G10" s="16"/>
      <c r="H10" s="16"/>
      <c r="I10" s="16"/>
      <c r="J10" s="19"/>
      <c r="K10" s="16"/>
      <c r="L10" s="16"/>
      <c r="M10" s="16"/>
      <c r="N10" s="16"/>
      <c r="O10" s="16"/>
      <c r="P10" s="15"/>
      <c r="Q10" s="16"/>
      <c r="R10" s="20"/>
      <c r="S10" s="22"/>
      <c r="T10" s="16"/>
      <c r="U10" s="16"/>
      <c r="V10" s="15"/>
      <c r="W10" s="15"/>
      <c r="X10" s="15"/>
      <c r="Y10" s="15"/>
      <c r="Z10" s="15"/>
      <c r="AA10" s="15"/>
      <c r="AB10" s="16"/>
      <c r="AC10" s="19"/>
    </row>
    <row r="11" spans="1:29" s="2" customFormat="1" ht="11.25" x14ac:dyDescent="0.2">
      <c r="A11" s="26">
        <v>312</v>
      </c>
      <c r="B11" s="27" t="s">
        <v>371</v>
      </c>
      <c r="C11" s="28">
        <f t="shared" ref="C11:AC11" si="3">C12</f>
        <v>207845</v>
      </c>
      <c r="D11" s="29">
        <f t="shared" si="3"/>
        <v>0</v>
      </c>
      <c r="E11" s="29">
        <f t="shared" si="3"/>
        <v>207845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31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29">
        <f t="shared" si="3"/>
        <v>0</v>
      </c>
      <c r="P11" s="32">
        <f t="shared" si="3"/>
        <v>0</v>
      </c>
      <c r="Q11" s="29">
        <f t="shared" si="3"/>
        <v>0</v>
      </c>
      <c r="R11" s="33">
        <f t="shared" si="3"/>
        <v>0</v>
      </c>
      <c r="S11" s="28">
        <f t="shared" si="3"/>
        <v>0</v>
      </c>
      <c r="T11" s="29">
        <f t="shared" si="3"/>
        <v>0</v>
      </c>
      <c r="U11" s="29">
        <f t="shared" si="3"/>
        <v>0</v>
      </c>
      <c r="V11" s="32">
        <f t="shared" si="3"/>
        <v>0</v>
      </c>
      <c r="W11" s="32">
        <f t="shared" si="3"/>
        <v>0</v>
      </c>
      <c r="X11" s="32">
        <f t="shared" si="3"/>
        <v>0</v>
      </c>
      <c r="Y11" s="32">
        <f t="shared" si="3"/>
        <v>0</v>
      </c>
      <c r="Z11" s="32">
        <f t="shared" si="3"/>
        <v>0</v>
      </c>
      <c r="AA11" s="32">
        <f t="shared" si="3"/>
        <v>0</v>
      </c>
      <c r="AB11" s="29">
        <f t="shared" si="3"/>
        <v>0</v>
      </c>
      <c r="AC11" s="31">
        <f t="shared" si="3"/>
        <v>0</v>
      </c>
    </row>
    <row r="12" spans="1:29" s="2" customFormat="1" ht="11.25" x14ac:dyDescent="0.2">
      <c r="A12" s="23">
        <v>3121</v>
      </c>
      <c r="B12" s="24" t="s">
        <v>193</v>
      </c>
      <c r="C12" s="22">
        <v>207845</v>
      </c>
      <c r="D12" s="16"/>
      <c r="E12" s="16">
        <v>207845</v>
      </c>
      <c r="F12" s="16"/>
      <c r="G12" s="16"/>
      <c r="H12" s="16"/>
      <c r="I12" s="16"/>
      <c r="J12" s="19"/>
      <c r="K12" s="16"/>
      <c r="L12" s="16"/>
      <c r="M12" s="16"/>
      <c r="N12" s="16"/>
      <c r="O12" s="16"/>
      <c r="P12" s="15"/>
      <c r="Q12" s="16"/>
      <c r="R12" s="20"/>
      <c r="S12" s="22"/>
      <c r="T12" s="16"/>
      <c r="U12" s="16"/>
      <c r="V12" s="15"/>
      <c r="W12" s="15"/>
      <c r="X12" s="15"/>
      <c r="Y12" s="15"/>
      <c r="Z12" s="15"/>
      <c r="AA12" s="15"/>
      <c r="AB12" s="16"/>
      <c r="AC12" s="19"/>
    </row>
    <row r="13" spans="1:29" s="2" customFormat="1" ht="11.25" x14ac:dyDescent="0.2">
      <c r="A13" s="26">
        <v>313</v>
      </c>
      <c r="B13" s="27" t="s">
        <v>372</v>
      </c>
      <c r="C13" s="28">
        <f>SUM(C14+C15+C16)</f>
        <v>2820793</v>
      </c>
      <c r="D13" s="29">
        <f t="shared" ref="D13:AC13" si="4">SUM(D14+D15+D16)</f>
        <v>0</v>
      </c>
      <c r="E13" s="29">
        <f t="shared" si="4"/>
        <v>1850027</v>
      </c>
      <c r="F13" s="29">
        <f>SUM(F14+F15+F16)</f>
        <v>0</v>
      </c>
      <c r="G13" s="29">
        <f>SUM(G14+G15+G16)</f>
        <v>0</v>
      </c>
      <c r="H13" s="29">
        <f t="shared" si="4"/>
        <v>0</v>
      </c>
      <c r="I13" s="29">
        <f t="shared" si="4"/>
        <v>0</v>
      </c>
      <c r="J13" s="31">
        <f t="shared" si="4"/>
        <v>0</v>
      </c>
      <c r="K13" s="29">
        <f>SUM(K14+K15+K16)</f>
        <v>0</v>
      </c>
      <c r="L13" s="29">
        <f t="shared" si="4"/>
        <v>0</v>
      </c>
      <c r="M13" s="29">
        <f t="shared" si="4"/>
        <v>0</v>
      </c>
      <c r="N13" s="29">
        <f>SUM(N14+N15+N16)</f>
        <v>0</v>
      </c>
      <c r="O13" s="29">
        <f>SUM(O14+O15+O16)</f>
        <v>0</v>
      </c>
      <c r="P13" s="32">
        <f t="shared" si="4"/>
        <v>0</v>
      </c>
      <c r="Q13" s="29">
        <f t="shared" si="4"/>
        <v>0</v>
      </c>
      <c r="R13" s="33">
        <f t="shared" si="4"/>
        <v>0</v>
      </c>
      <c r="S13" s="28">
        <f t="shared" si="4"/>
        <v>0</v>
      </c>
      <c r="T13" s="29">
        <f t="shared" si="4"/>
        <v>0</v>
      </c>
      <c r="U13" s="29">
        <f>SUM(U14+U15+U16)</f>
        <v>0</v>
      </c>
      <c r="V13" s="32">
        <f t="shared" si="4"/>
        <v>0</v>
      </c>
      <c r="W13" s="32">
        <f>SUM(W14+W15+W16)</f>
        <v>0</v>
      </c>
      <c r="X13" s="32">
        <f>SUM(X14+X15+X16)</f>
        <v>0</v>
      </c>
      <c r="Y13" s="32">
        <f>SUM(Y14+Y15+Y16)</f>
        <v>0</v>
      </c>
      <c r="Z13" s="32">
        <f>SUM(Z14+Z15+Z16)</f>
        <v>0</v>
      </c>
      <c r="AA13" s="32">
        <f t="shared" si="4"/>
        <v>0</v>
      </c>
      <c r="AB13" s="29">
        <f t="shared" si="4"/>
        <v>0</v>
      </c>
      <c r="AC13" s="31">
        <f t="shared" si="4"/>
        <v>0</v>
      </c>
    </row>
    <row r="14" spans="1:29" s="2" customFormat="1" ht="11.25" x14ac:dyDescent="0.2">
      <c r="A14" s="23">
        <v>3131</v>
      </c>
      <c r="B14" s="24" t="s">
        <v>194</v>
      </c>
      <c r="C14" s="22"/>
      <c r="D14" s="16"/>
      <c r="E14" s="16"/>
      <c r="F14" s="16"/>
      <c r="G14" s="16"/>
      <c r="H14" s="16"/>
      <c r="I14" s="16"/>
      <c r="J14" s="19"/>
      <c r="K14" s="16"/>
      <c r="L14" s="16"/>
      <c r="M14" s="16"/>
      <c r="N14" s="16"/>
      <c r="O14" s="16"/>
      <c r="P14" s="15"/>
      <c r="Q14" s="16"/>
      <c r="R14" s="20"/>
      <c r="S14" s="22"/>
      <c r="T14" s="16"/>
      <c r="U14" s="16"/>
      <c r="V14" s="15"/>
      <c r="W14" s="15"/>
      <c r="X14" s="15"/>
      <c r="Y14" s="15"/>
      <c r="Z14" s="15"/>
      <c r="AA14" s="15"/>
      <c r="AB14" s="16"/>
      <c r="AC14" s="19"/>
    </row>
    <row r="15" spans="1:29" s="2" customFormat="1" ht="11.25" x14ac:dyDescent="0.2">
      <c r="A15" s="23">
        <v>3132</v>
      </c>
      <c r="B15" s="24" t="s">
        <v>195</v>
      </c>
      <c r="C15" s="22">
        <v>2541993</v>
      </c>
      <c r="D15" s="16"/>
      <c r="E15" s="16">
        <v>1667175</v>
      </c>
      <c r="F15" s="16"/>
      <c r="G15" s="16"/>
      <c r="H15" s="16"/>
      <c r="I15" s="16"/>
      <c r="J15" s="19"/>
      <c r="K15" s="16"/>
      <c r="L15" s="16"/>
      <c r="M15" s="16"/>
      <c r="N15" s="16"/>
      <c r="O15" s="16"/>
      <c r="P15" s="15"/>
      <c r="Q15" s="16"/>
      <c r="R15" s="20"/>
      <c r="S15" s="22"/>
      <c r="T15" s="16"/>
      <c r="U15" s="16"/>
      <c r="V15" s="15"/>
      <c r="W15" s="15"/>
      <c r="X15" s="15"/>
      <c r="Y15" s="15"/>
      <c r="Z15" s="15"/>
      <c r="AA15" s="15"/>
      <c r="AB15" s="16"/>
      <c r="AC15" s="19"/>
    </row>
    <row r="16" spans="1:29" s="2" customFormat="1" ht="11.25" x14ac:dyDescent="0.2">
      <c r="A16" s="23">
        <v>3133</v>
      </c>
      <c r="B16" s="24" t="s">
        <v>44</v>
      </c>
      <c r="C16" s="22">
        <v>278800</v>
      </c>
      <c r="D16" s="16"/>
      <c r="E16" s="16">
        <v>182852</v>
      </c>
      <c r="F16" s="16"/>
      <c r="G16" s="16"/>
      <c r="H16" s="16"/>
      <c r="I16" s="16"/>
      <c r="J16" s="19"/>
      <c r="K16" s="16"/>
      <c r="L16" s="16"/>
      <c r="M16" s="16"/>
      <c r="N16" s="16"/>
      <c r="O16" s="16"/>
      <c r="P16" s="15"/>
      <c r="Q16" s="16"/>
      <c r="R16" s="20"/>
      <c r="S16" s="22"/>
      <c r="T16" s="16"/>
      <c r="U16" s="16"/>
      <c r="V16" s="15"/>
      <c r="W16" s="15"/>
      <c r="X16" s="15"/>
      <c r="Y16" s="15"/>
      <c r="Z16" s="15"/>
      <c r="AA16" s="15"/>
      <c r="AB16" s="16"/>
      <c r="AC16" s="19"/>
    </row>
    <row r="17" spans="1:29" s="2" customFormat="1" ht="11.25" x14ac:dyDescent="0.2">
      <c r="A17" s="26">
        <v>32</v>
      </c>
      <c r="B17" s="27" t="s">
        <v>373</v>
      </c>
      <c r="C17" s="28">
        <f>C18+C23+C31+C41+C43</f>
        <v>802671</v>
      </c>
      <c r="D17" s="29">
        <f>SUM(D18+D23+D31+D43)</f>
        <v>1144044</v>
      </c>
      <c r="E17" s="29">
        <f t="shared" ref="E17:AC17" si="5">E18+E23+E31+E41+E43</f>
        <v>5846561</v>
      </c>
      <c r="F17" s="29">
        <f>F18+F23+F31+F41+F43</f>
        <v>0</v>
      </c>
      <c r="G17" s="29">
        <f>G18+G23+G31+G41+G43</f>
        <v>0</v>
      </c>
      <c r="H17" s="29">
        <f t="shared" si="5"/>
        <v>0</v>
      </c>
      <c r="I17" s="29">
        <f t="shared" si="5"/>
        <v>0</v>
      </c>
      <c r="J17" s="31">
        <f t="shared" si="5"/>
        <v>0</v>
      </c>
      <c r="K17" s="29">
        <f>K18+K23+K31+K41+K43</f>
        <v>4478122</v>
      </c>
      <c r="L17" s="29">
        <f t="shared" si="5"/>
        <v>0</v>
      </c>
      <c r="M17" s="29">
        <f t="shared" si="5"/>
        <v>0</v>
      </c>
      <c r="N17" s="29">
        <f>N18+N23+N31+N41+N43</f>
        <v>0</v>
      </c>
      <c r="O17" s="29">
        <f>O18+O23+O31+O41+O43</f>
        <v>0</v>
      </c>
      <c r="P17" s="32">
        <f t="shared" si="5"/>
        <v>0</v>
      </c>
      <c r="Q17" s="29">
        <f t="shared" si="5"/>
        <v>0</v>
      </c>
      <c r="R17" s="33">
        <f t="shared" si="5"/>
        <v>0</v>
      </c>
      <c r="S17" s="28">
        <f t="shared" si="5"/>
        <v>0</v>
      </c>
      <c r="T17" s="29">
        <f t="shared" si="5"/>
        <v>0</v>
      </c>
      <c r="U17" s="29">
        <f>U18+U23+U31+U41+U43</f>
        <v>0</v>
      </c>
      <c r="V17" s="32">
        <f t="shared" si="5"/>
        <v>0</v>
      </c>
      <c r="W17" s="32">
        <f>W18+W23+W31+W41+W43</f>
        <v>0</v>
      </c>
      <c r="X17" s="32">
        <f>X18+X23+X31+X41+X43</f>
        <v>0</v>
      </c>
      <c r="Y17" s="32">
        <f>Y18+Y23+Y31+Y41+Y43</f>
        <v>0</v>
      </c>
      <c r="Z17" s="32">
        <f>Z18+Z23+Z31+Z41+Z43</f>
        <v>0</v>
      </c>
      <c r="AA17" s="32">
        <f t="shared" si="5"/>
        <v>0</v>
      </c>
      <c r="AB17" s="29">
        <f t="shared" si="5"/>
        <v>0</v>
      </c>
      <c r="AC17" s="31">
        <f t="shared" si="5"/>
        <v>0</v>
      </c>
    </row>
    <row r="18" spans="1:29" s="2" customFormat="1" ht="11.25" x14ac:dyDescent="0.2">
      <c r="A18" s="26">
        <v>321</v>
      </c>
      <c r="B18" s="27" t="s">
        <v>374</v>
      </c>
      <c r="C18" s="28">
        <f>SUM(C19+C20+C21+C22)</f>
        <v>525913</v>
      </c>
      <c r="D18" s="29">
        <f t="shared" ref="D18:AC18" si="6">SUM(D19+D20+D21+D22)</f>
        <v>51962</v>
      </c>
      <c r="E18" s="29">
        <f t="shared" si="6"/>
        <v>644319</v>
      </c>
      <c r="F18" s="29">
        <f>SUM(F19+F20+F21+F22)</f>
        <v>0</v>
      </c>
      <c r="G18" s="29">
        <f>SUM(G19+G20+G21+G22)</f>
        <v>0</v>
      </c>
      <c r="H18" s="29">
        <f t="shared" si="6"/>
        <v>0</v>
      </c>
      <c r="I18" s="29">
        <f t="shared" si="6"/>
        <v>0</v>
      </c>
      <c r="J18" s="31">
        <f t="shared" si="6"/>
        <v>0</v>
      </c>
      <c r="K18" s="29">
        <f>SUM(K19+K20+K21+K22)</f>
        <v>0</v>
      </c>
      <c r="L18" s="29">
        <f t="shared" si="6"/>
        <v>0</v>
      </c>
      <c r="M18" s="29">
        <f t="shared" si="6"/>
        <v>0</v>
      </c>
      <c r="N18" s="29">
        <f>SUM(N19+N20+N21+N22)</f>
        <v>0</v>
      </c>
      <c r="O18" s="29">
        <f>SUM(O19+O20+O21+O22)</f>
        <v>0</v>
      </c>
      <c r="P18" s="32">
        <f t="shared" si="6"/>
        <v>0</v>
      </c>
      <c r="Q18" s="29">
        <f t="shared" si="6"/>
        <v>0</v>
      </c>
      <c r="R18" s="33">
        <f t="shared" si="6"/>
        <v>0</v>
      </c>
      <c r="S18" s="28">
        <f t="shared" si="6"/>
        <v>0</v>
      </c>
      <c r="T18" s="29">
        <f t="shared" si="6"/>
        <v>0</v>
      </c>
      <c r="U18" s="29">
        <f>SUM(U19+U20+U21+U22)</f>
        <v>0</v>
      </c>
      <c r="V18" s="32">
        <f t="shared" si="6"/>
        <v>0</v>
      </c>
      <c r="W18" s="32">
        <f>SUM(W19+W20+W21+W22)</f>
        <v>0</v>
      </c>
      <c r="X18" s="32">
        <f>SUM(X19+X20+X21+X22)</f>
        <v>0</v>
      </c>
      <c r="Y18" s="32">
        <f>SUM(Y19+Y20+Y21+Y22)</f>
        <v>0</v>
      </c>
      <c r="Z18" s="32">
        <f>SUM(Z19+Z20+Z21+Z22)</f>
        <v>0</v>
      </c>
      <c r="AA18" s="32">
        <f t="shared" si="6"/>
        <v>0</v>
      </c>
      <c r="AB18" s="29">
        <f t="shared" si="6"/>
        <v>0</v>
      </c>
      <c r="AC18" s="31">
        <f t="shared" si="6"/>
        <v>0</v>
      </c>
    </row>
    <row r="19" spans="1:29" s="2" customFormat="1" ht="11.25" x14ac:dyDescent="0.2">
      <c r="A19" s="23">
        <v>3211</v>
      </c>
      <c r="B19" s="24" t="s">
        <v>196</v>
      </c>
      <c r="C19" s="22">
        <v>30885</v>
      </c>
      <c r="D19" s="16">
        <v>36373</v>
      </c>
      <c r="E19" s="16">
        <v>259806</v>
      </c>
      <c r="F19" s="16"/>
      <c r="G19" s="16"/>
      <c r="H19" s="16"/>
      <c r="I19" s="16"/>
      <c r="J19" s="19"/>
      <c r="K19" s="16"/>
      <c r="L19" s="16"/>
      <c r="M19" s="16"/>
      <c r="N19" s="16"/>
      <c r="O19" s="16"/>
      <c r="P19" s="15"/>
      <c r="Q19" s="16"/>
      <c r="R19" s="20"/>
      <c r="S19" s="22"/>
      <c r="T19" s="16"/>
      <c r="U19" s="16"/>
      <c r="V19" s="15"/>
      <c r="W19" s="15"/>
      <c r="X19" s="15"/>
      <c r="Y19" s="15"/>
      <c r="Z19" s="15"/>
      <c r="AA19" s="15"/>
      <c r="AB19" s="16"/>
      <c r="AC19" s="19"/>
    </row>
    <row r="20" spans="1:29" s="2" customFormat="1" ht="11.25" x14ac:dyDescent="0.2">
      <c r="A20" s="23">
        <v>3212</v>
      </c>
      <c r="B20" s="24" t="s">
        <v>197</v>
      </c>
      <c r="C20" s="22">
        <v>473774</v>
      </c>
      <c r="D20" s="16"/>
      <c r="E20" s="16">
        <v>176668</v>
      </c>
      <c r="F20" s="16"/>
      <c r="G20" s="16"/>
      <c r="H20" s="16"/>
      <c r="I20" s="16"/>
      <c r="J20" s="19"/>
      <c r="K20" s="16"/>
      <c r="L20" s="16"/>
      <c r="M20" s="16"/>
      <c r="N20" s="16"/>
      <c r="O20" s="16"/>
      <c r="P20" s="15"/>
      <c r="Q20" s="16"/>
      <c r="R20" s="20"/>
      <c r="S20" s="22"/>
      <c r="T20" s="16"/>
      <c r="U20" s="16"/>
      <c r="V20" s="15"/>
      <c r="W20" s="15"/>
      <c r="X20" s="15"/>
      <c r="Y20" s="15"/>
      <c r="Z20" s="15"/>
      <c r="AA20" s="15"/>
      <c r="AB20" s="16"/>
      <c r="AC20" s="19"/>
    </row>
    <row r="21" spans="1:29" s="2" customFormat="1" ht="11.25" x14ac:dyDescent="0.2">
      <c r="A21" s="23">
        <v>3213</v>
      </c>
      <c r="B21" s="24" t="s">
        <v>198</v>
      </c>
      <c r="C21" s="22">
        <v>21254</v>
      </c>
      <c r="D21" s="16">
        <v>15589</v>
      </c>
      <c r="E21" s="16">
        <v>207845</v>
      </c>
      <c r="F21" s="16"/>
      <c r="G21" s="16"/>
      <c r="H21" s="16"/>
      <c r="I21" s="16"/>
      <c r="J21" s="19"/>
      <c r="K21" s="16"/>
      <c r="L21" s="16"/>
      <c r="M21" s="16"/>
      <c r="N21" s="16"/>
      <c r="O21" s="16"/>
      <c r="P21" s="15"/>
      <c r="Q21" s="16"/>
      <c r="R21" s="20"/>
      <c r="S21" s="22"/>
      <c r="T21" s="16"/>
      <c r="U21" s="16"/>
      <c r="V21" s="15"/>
      <c r="W21" s="15"/>
      <c r="X21" s="15"/>
      <c r="Y21" s="15"/>
      <c r="Z21" s="15"/>
      <c r="AA21" s="15"/>
      <c r="AB21" s="16"/>
      <c r="AC21" s="19"/>
    </row>
    <row r="22" spans="1:29" s="2" customFormat="1" ht="11.25" x14ac:dyDescent="0.2">
      <c r="A22" s="23">
        <v>3214</v>
      </c>
      <c r="B22" s="24" t="s">
        <v>199</v>
      </c>
      <c r="C22" s="22"/>
      <c r="D22" s="16"/>
      <c r="E22" s="16"/>
      <c r="F22" s="16"/>
      <c r="G22" s="16"/>
      <c r="H22" s="16"/>
      <c r="I22" s="16"/>
      <c r="J22" s="19"/>
      <c r="K22" s="16"/>
      <c r="L22" s="16"/>
      <c r="M22" s="16"/>
      <c r="N22" s="16"/>
      <c r="O22" s="16"/>
      <c r="P22" s="15"/>
      <c r="Q22" s="16"/>
      <c r="R22" s="20"/>
      <c r="S22" s="22"/>
      <c r="T22" s="16"/>
      <c r="U22" s="16"/>
      <c r="V22" s="15"/>
      <c r="W22" s="15"/>
      <c r="X22" s="15"/>
      <c r="Y22" s="15"/>
      <c r="Z22" s="15"/>
      <c r="AA22" s="15"/>
      <c r="AB22" s="16"/>
      <c r="AC22" s="19"/>
    </row>
    <row r="23" spans="1:29" s="2" customFormat="1" ht="11.25" x14ac:dyDescent="0.2">
      <c r="A23" s="26">
        <v>322</v>
      </c>
      <c r="B23" s="27" t="s">
        <v>375</v>
      </c>
      <c r="C23" s="28">
        <f>SUM(C24+C25+C26+C27+C28+C29+C30)</f>
        <v>98714</v>
      </c>
      <c r="D23" s="29">
        <f>SUM(D24:D30)</f>
        <v>311691</v>
      </c>
      <c r="E23" s="29">
        <f t="shared" ref="E23:AC23" si="7">SUM(E24+E25+E26+E27+E28+E29+E30)</f>
        <v>1350819</v>
      </c>
      <c r="F23" s="29">
        <f>SUM(F24+F25+F26+F27+F28+F29+F30)</f>
        <v>0</v>
      </c>
      <c r="G23" s="29">
        <f>SUM(G24+G25+G26+G27+G28+G29+G30)</f>
        <v>0</v>
      </c>
      <c r="H23" s="29">
        <f t="shared" si="7"/>
        <v>0</v>
      </c>
      <c r="I23" s="29">
        <f t="shared" si="7"/>
        <v>0</v>
      </c>
      <c r="J23" s="31">
        <f t="shared" si="7"/>
        <v>0</v>
      </c>
      <c r="K23" s="29">
        <f>SUM(K24+K25+K26+K27+K28+K29+K30)</f>
        <v>0</v>
      </c>
      <c r="L23" s="29">
        <f t="shared" si="7"/>
        <v>0</v>
      </c>
      <c r="M23" s="29">
        <f t="shared" si="7"/>
        <v>0</v>
      </c>
      <c r="N23" s="29">
        <f>SUM(N24+N25+N26+N27+N28+N29+N30)</f>
        <v>0</v>
      </c>
      <c r="O23" s="29">
        <f>SUM(O24+O25+O26+O27+O28+O29+O30)</f>
        <v>0</v>
      </c>
      <c r="P23" s="32">
        <f t="shared" si="7"/>
        <v>0</v>
      </c>
      <c r="Q23" s="29">
        <f t="shared" si="7"/>
        <v>0</v>
      </c>
      <c r="R23" s="33">
        <f t="shared" si="7"/>
        <v>0</v>
      </c>
      <c r="S23" s="28">
        <f t="shared" si="7"/>
        <v>0</v>
      </c>
      <c r="T23" s="29">
        <f t="shared" si="7"/>
        <v>0</v>
      </c>
      <c r="U23" s="29">
        <f>SUM(U24+U25+U26+U27+U28+U29+U30)</f>
        <v>0</v>
      </c>
      <c r="V23" s="32">
        <f t="shared" si="7"/>
        <v>0</v>
      </c>
      <c r="W23" s="32">
        <f>SUM(W24+W25+W26+W27+W28+W29+W30)</f>
        <v>0</v>
      </c>
      <c r="X23" s="32">
        <f>SUM(X24+X25+X26+X27+X28+X29+X30)</f>
        <v>0</v>
      </c>
      <c r="Y23" s="32">
        <f>SUM(Y24+Y25+Y26+Y27+Y28+Y29+Y30)</f>
        <v>0</v>
      </c>
      <c r="Z23" s="32">
        <f>SUM(Z24+Z25+Z26+Z27+Z28+Z29+Z30)</f>
        <v>0</v>
      </c>
      <c r="AA23" s="32">
        <f t="shared" si="7"/>
        <v>0</v>
      </c>
      <c r="AB23" s="29">
        <f t="shared" si="7"/>
        <v>0</v>
      </c>
      <c r="AC23" s="31">
        <f t="shared" si="7"/>
        <v>0</v>
      </c>
    </row>
    <row r="24" spans="1:29" s="2" customFormat="1" ht="11.25" x14ac:dyDescent="0.2">
      <c r="A24" s="23">
        <v>3221</v>
      </c>
      <c r="B24" s="24" t="s">
        <v>200</v>
      </c>
      <c r="C24" s="22">
        <v>16165</v>
      </c>
      <c r="D24" s="16">
        <v>87597</v>
      </c>
      <c r="E24" s="16">
        <v>415690</v>
      </c>
      <c r="F24" s="16"/>
      <c r="G24" s="16"/>
      <c r="H24" s="16"/>
      <c r="I24" s="16"/>
      <c r="J24" s="19"/>
      <c r="K24" s="16"/>
      <c r="L24" s="16"/>
      <c r="M24" s="16"/>
      <c r="N24" s="16"/>
      <c r="O24" s="16"/>
      <c r="P24" s="15"/>
      <c r="Q24" s="16"/>
      <c r="R24" s="20"/>
      <c r="S24" s="22"/>
      <c r="T24" s="16"/>
      <c r="U24" s="16"/>
      <c r="V24" s="15"/>
      <c r="W24" s="15"/>
      <c r="X24" s="15"/>
      <c r="Y24" s="15"/>
      <c r="Z24" s="15"/>
      <c r="AA24" s="15"/>
      <c r="AB24" s="16"/>
      <c r="AC24" s="19"/>
    </row>
    <row r="25" spans="1:29" s="2" customFormat="1" ht="11.25" x14ac:dyDescent="0.2">
      <c r="A25" s="23">
        <v>3222</v>
      </c>
      <c r="B25" s="24" t="s">
        <v>201</v>
      </c>
      <c r="C25" s="22"/>
      <c r="D25" s="193"/>
      <c r="E25" s="16"/>
      <c r="F25" s="16"/>
      <c r="G25" s="16"/>
      <c r="H25" s="16"/>
      <c r="I25" s="16"/>
      <c r="J25" s="19"/>
      <c r="K25" s="16"/>
      <c r="L25" s="5"/>
      <c r="M25" s="16"/>
      <c r="N25" s="16"/>
      <c r="O25" s="16"/>
      <c r="P25" s="15"/>
      <c r="Q25" s="16"/>
      <c r="R25" s="20"/>
      <c r="S25" s="22"/>
      <c r="T25" s="16"/>
      <c r="U25" s="16"/>
      <c r="V25" s="15"/>
      <c r="W25" s="15"/>
      <c r="X25" s="15"/>
      <c r="Y25" s="15"/>
      <c r="Z25" s="15"/>
      <c r="AA25" s="15"/>
      <c r="AB25" s="16"/>
      <c r="AC25" s="19"/>
    </row>
    <row r="26" spans="1:29" s="2" customFormat="1" ht="11.25" x14ac:dyDescent="0.2">
      <c r="A26" s="23">
        <v>3223</v>
      </c>
      <c r="B26" s="24" t="s">
        <v>202</v>
      </c>
      <c r="C26" s="22">
        <v>82549</v>
      </c>
      <c r="D26" s="16">
        <v>103977</v>
      </c>
      <c r="E26" s="16">
        <v>661246</v>
      </c>
      <c r="F26" s="16"/>
      <c r="G26" s="16"/>
      <c r="H26" s="16"/>
      <c r="I26" s="16"/>
      <c r="J26" s="19"/>
      <c r="K26" s="16"/>
      <c r="L26" s="16"/>
      <c r="M26" s="16"/>
      <c r="N26" s="16"/>
      <c r="O26" s="16"/>
      <c r="P26" s="15"/>
      <c r="Q26" s="16"/>
      <c r="R26" s="20"/>
      <c r="S26" s="22"/>
      <c r="T26" s="16"/>
      <c r="U26" s="16"/>
      <c r="V26" s="15"/>
      <c r="W26" s="15"/>
      <c r="X26" s="15"/>
      <c r="Y26" s="15"/>
      <c r="Z26" s="15"/>
      <c r="AA26" s="15"/>
      <c r="AB26" s="16"/>
      <c r="AC26" s="19"/>
    </row>
    <row r="27" spans="1:29" s="2" customFormat="1" ht="11.25" x14ac:dyDescent="0.2">
      <c r="A27" s="23">
        <v>3224</v>
      </c>
      <c r="B27" s="24" t="s">
        <v>203</v>
      </c>
      <c r="C27" s="22"/>
      <c r="D27" s="16">
        <v>78548</v>
      </c>
      <c r="E27" s="16">
        <v>207845</v>
      </c>
      <c r="F27" s="16"/>
      <c r="G27" s="16"/>
      <c r="H27" s="16"/>
      <c r="I27" s="16"/>
      <c r="J27" s="19"/>
      <c r="K27" s="16"/>
      <c r="L27" s="16"/>
      <c r="M27" s="16"/>
      <c r="N27" s="16"/>
      <c r="O27" s="16"/>
      <c r="P27" s="15"/>
      <c r="Q27" s="16"/>
      <c r="R27" s="20"/>
      <c r="S27" s="22"/>
      <c r="T27" s="16"/>
      <c r="U27" s="16"/>
      <c r="V27" s="15"/>
      <c r="W27" s="15"/>
      <c r="X27" s="15"/>
      <c r="Y27" s="15"/>
      <c r="Z27" s="15"/>
      <c r="AA27" s="15"/>
      <c r="AB27" s="16"/>
      <c r="AC27" s="19"/>
    </row>
    <row r="28" spans="1:29" s="2" customFormat="1" ht="11.25" x14ac:dyDescent="0.2">
      <c r="A28" s="23">
        <v>3225</v>
      </c>
      <c r="B28" s="24" t="s">
        <v>204</v>
      </c>
      <c r="C28" s="22"/>
      <c r="D28" s="16">
        <v>41569</v>
      </c>
      <c r="E28" s="16">
        <v>54191</v>
      </c>
      <c r="F28" s="16"/>
      <c r="G28" s="16"/>
      <c r="H28" s="16"/>
      <c r="I28" s="16"/>
      <c r="J28" s="19"/>
      <c r="K28" s="16"/>
      <c r="L28" s="16"/>
      <c r="M28" s="16"/>
      <c r="N28" s="16"/>
      <c r="O28" s="16"/>
      <c r="P28" s="15"/>
      <c r="Q28" s="16"/>
      <c r="R28" s="20"/>
      <c r="S28" s="22"/>
      <c r="T28" s="16"/>
      <c r="U28" s="16"/>
      <c r="V28" s="15"/>
      <c r="W28" s="15"/>
      <c r="X28" s="15"/>
      <c r="Y28" s="15"/>
      <c r="Z28" s="15"/>
      <c r="AA28" s="15"/>
      <c r="AB28" s="16"/>
      <c r="AC28" s="19"/>
    </row>
    <row r="29" spans="1:29" s="2" customFormat="1" ht="11.25" x14ac:dyDescent="0.2">
      <c r="A29" s="23">
        <v>3226</v>
      </c>
      <c r="B29" s="24" t="s">
        <v>205</v>
      </c>
      <c r="C29" s="22"/>
      <c r="D29" s="192"/>
      <c r="E29" s="16"/>
      <c r="F29" s="16"/>
      <c r="G29" s="16"/>
      <c r="H29" s="16"/>
      <c r="I29" s="16"/>
      <c r="J29" s="19"/>
      <c r="K29" s="16"/>
      <c r="L29" s="16"/>
      <c r="M29" s="16"/>
      <c r="N29" s="16"/>
      <c r="O29" s="16"/>
      <c r="P29" s="15"/>
      <c r="Q29" s="16"/>
      <c r="R29" s="20"/>
      <c r="S29" s="22"/>
      <c r="T29" s="16"/>
      <c r="U29" s="16"/>
      <c r="V29" s="15"/>
      <c r="W29" s="15"/>
      <c r="X29" s="15"/>
      <c r="Y29" s="15"/>
      <c r="Z29" s="15"/>
      <c r="AA29" s="15"/>
      <c r="AB29" s="16"/>
      <c r="AC29" s="19"/>
    </row>
    <row r="30" spans="1:29" s="2" customFormat="1" ht="11.25" x14ac:dyDescent="0.2">
      <c r="A30" s="23">
        <v>3227</v>
      </c>
      <c r="B30" s="24" t="s">
        <v>206</v>
      </c>
      <c r="C30" s="22"/>
      <c r="D30" s="16"/>
      <c r="E30" s="16">
        <v>11847</v>
      </c>
      <c r="F30" s="16"/>
      <c r="G30" s="16"/>
      <c r="H30" s="16"/>
      <c r="I30" s="16"/>
      <c r="J30" s="19"/>
      <c r="K30" s="16"/>
      <c r="L30" s="16"/>
      <c r="M30" s="16"/>
      <c r="N30" s="16"/>
      <c r="O30" s="16"/>
      <c r="P30" s="15"/>
      <c r="Q30" s="16"/>
      <c r="R30" s="20"/>
      <c r="S30" s="22"/>
      <c r="T30" s="16"/>
      <c r="U30" s="16"/>
      <c r="V30" s="15"/>
      <c r="W30" s="15"/>
      <c r="X30" s="15"/>
      <c r="Y30" s="15"/>
      <c r="Z30" s="15"/>
      <c r="AA30" s="15"/>
      <c r="AB30" s="16"/>
      <c r="AC30" s="19"/>
    </row>
    <row r="31" spans="1:29" s="2" customFormat="1" ht="11.25" x14ac:dyDescent="0.2">
      <c r="A31" s="26">
        <v>323</v>
      </c>
      <c r="B31" s="27" t="s">
        <v>376</v>
      </c>
      <c r="C31" s="34">
        <f>SUM(C32+C33+C34+C35+C36+C37+C38+C39+C40)</f>
        <v>136476</v>
      </c>
      <c r="D31" s="35">
        <f t="shared" ref="D31:AC31" si="8">SUM(D32+D33+D34+D35+D36+D37+D38+D39+D40)</f>
        <v>750690</v>
      </c>
      <c r="E31" s="35">
        <f t="shared" si="8"/>
        <v>3145785</v>
      </c>
      <c r="F31" s="35">
        <f>SUM(F32+F33+F34+F35+F36+F37+F38+F39+F40)</f>
        <v>0</v>
      </c>
      <c r="G31" s="35">
        <f>SUM(G32+G33+G34+G35+G36+G37+G38+G39+G40)</f>
        <v>0</v>
      </c>
      <c r="H31" s="35">
        <f t="shared" si="8"/>
        <v>0</v>
      </c>
      <c r="I31" s="35">
        <f t="shared" si="8"/>
        <v>0</v>
      </c>
      <c r="J31" s="36">
        <f t="shared" si="8"/>
        <v>0</v>
      </c>
      <c r="K31" s="35">
        <f>SUM(K32+K33+K34+K35+K36+K37+K38+K39+K40)</f>
        <v>4478122</v>
      </c>
      <c r="L31" s="35">
        <f t="shared" si="8"/>
        <v>0</v>
      </c>
      <c r="M31" s="35">
        <f t="shared" si="8"/>
        <v>0</v>
      </c>
      <c r="N31" s="35">
        <f>SUM(N32+N33+N34+N35+N36+N37+N38+N39+N40)</f>
        <v>0</v>
      </c>
      <c r="O31" s="35">
        <f>SUM(O32+O33+O34+O35+O36+O37+O38+O39+O40)</f>
        <v>0</v>
      </c>
      <c r="P31" s="37">
        <f t="shared" si="8"/>
        <v>0</v>
      </c>
      <c r="Q31" s="35">
        <f t="shared" si="8"/>
        <v>0</v>
      </c>
      <c r="R31" s="38">
        <f t="shared" si="8"/>
        <v>0</v>
      </c>
      <c r="S31" s="34">
        <f t="shared" si="8"/>
        <v>0</v>
      </c>
      <c r="T31" s="35">
        <f t="shared" si="8"/>
        <v>0</v>
      </c>
      <c r="U31" s="35">
        <f>SUM(U32+U33+U34+U35+U36+U37+U38+U39+U40)</f>
        <v>0</v>
      </c>
      <c r="V31" s="37">
        <f t="shared" si="8"/>
        <v>0</v>
      </c>
      <c r="W31" s="37">
        <f>SUM(W32+W33+W34+W35+W36+W37+W38+W39+W40)</f>
        <v>0</v>
      </c>
      <c r="X31" s="37">
        <f>SUM(X32+X33+X34+X35+X36+X37+X38+X39+X40)</f>
        <v>0</v>
      </c>
      <c r="Y31" s="37">
        <f>SUM(Y32+Y33+Y34+Y35+Y36+Y37+Y38+Y39+Y40)</f>
        <v>0</v>
      </c>
      <c r="Z31" s="37">
        <f>SUM(Z32+Z33+Z34+Z35+Z36+Z37+Z38+Z39+Z40)</f>
        <v>0</v>
      </c>
      <c r="AA31" s="37">
        <f t="shared" si="8"/>
        <v>0</v>
      </c>
      <c r="AB31" s="35">
        <f t="shared" si="8"/>
        <v>0</v>
      </c>
      <c r="AC31" s="36">
        <f t="shared" si="8"/>
        <v>0</v>
      </c>
    </row>
    <row r="32" spans="1:29" s="2" customFormat="1" ht="11.25" x14ac:dyDescent="0.2">
      <c r="A32" s="23">
        <v>3231</v>
      </c>
      <c r="B32" s="24" t="s">
        <v>207</v>
      </c>
      <c r="C32" s="22">
        <v>56014</v>
      </c>
      <c r="D32" s="16">
        <v>47647</v>
      </c>
      <c r="E32" s="16">
        <v>415690</v>
      </c>
      <c r="F32" s="16"/>
      <c r="G32" s="16"/>
      <c r="H32" s="16"/>
      <c r="I32" s="16"/>
      <c r="J32" s="19"/>
      <c r="K32" s="16"/>
      <c r="L32" s="16"/>
      <c r="M32" s="16"/>
      <c r="N32" s="16"/>
      <c r="O32" s="16"/>
      <c r="P32" s="15"/>
      <c r="Q32" s="16"/>
      <c r="R32" s="20"/>
      <c r="S32" s="22"/>
      <c r="T32" s="16"/>
      <c r="U32" s="16"/>
      <c r="V32" s="15"/>
      <c r="W32" s="15"/>
      <c r="X32" s="15"/>
      <c r="Y32" s="15"/>
      <c r="Z32" s="15"/>
      <c r="AA32" s="15"/>
      <c r="AB32" s="16"/>
      <c r="AC32" s="19"/>
    </row>
    <row r="33" spans="1:29" s="2" customFormat="1" ht="11.25" x14ac:dyDescent="0.2">
      <c r="A33" s="23">
        <v>3232</v>
      </c>
      <c r="B33" s="24" t="s">
        <v>208</v>
      </c>
      <c r="C33" s="22">
        <v>11250</v>
      </c>
      <c r="D33" s="16">
        <v>37095</v>
      </c>
      <c r="E33" s="16">
        <v>415690</v>
      </c>
      <c r="F33" s="16"/>
      <c r="G33" s="16"/>
      <c r="H33" s="16"/>
      <c r="I33" s="16"/>
      <c r="J33" s="19"/>
      <c r="K33" s="16"/>
      <c r="L33" s="16"/>
      <c r="M33" s="16"/>
      <c r="N33" s="16"/>
      <c r="O33" s="16"/>
      <c r="P33" s="15"/>
      <c r="Q33" s="16"/>
      <c r="R33" s="20"/>
      <c r="S33" s="22"/>
      <c r="T33" s="16"/>
      <c r="U33" s="16"/>
      <c r="V33" s="15"/>
      <c r="W33" s="15"/>
      <c r="X33" s="15"/>
      <c r="Y33" s="15"/>
      <c r="Z33" s="15"/>
      <c r="AA33" s="15"/>
      <c r="AB33" s="16"/>
      <c r="AC33" s="19"/>
    </row>
    <row r="34" spans="1:29" s="2" customFormat="1" ht="11.25" x14ac:dyDescent="0.2">
      <c r="A34" s="23">
        <v>3233</v>
      </c>
      <c r="B34" s="24" t="s">
        <v>209</v>
      </c>
      <c r="C34" s="22">
        <v>2988</v>
      </c>
      <c r="D34" s="16">
        <v>41485</v>
      </c>
      <c r="E34" s="16">
        <v>353927</v>
      </c>
      <c r="F34" s="16"/>
      <c r="G34" s="16"/>
      <c r="H34" s="16"/>
      <c r="I34" s="16"/>
      <c r="J34" s="19"/>
      <c r="K34" s="16"/>
      <c r="L34" s="16"/>
      <c r="M34" s="16"/>
      <c r="N34" s="16"/>
      <c r="O34" s="16"/>
      <c r="P34" s="15"/>
      <c r="Q34" s="16"/>
      <c r="R34" s="20"/>
      <c r="S34" s="22"/>
      <c r="T34" s="16"/>
      <c r="U34" s="16"/>
      <c r="V34" s="15"/>
      <c r="W34" s="15"/>
      <c r="X34" s="15"/>
      <c r="Y34" s="15"/>
      <c r="Z34" s="15"/>
      <c r="AA34" s="15"/>
      <c r="AB34" s="16"/>
      <c r="AC34" s="19"/>
    </row>
    <row r="35" spans="1:29" s="2" customFormat="1" ht="11.25" x14ac:dyDescent="0.2">
      <c r="A35" s="23">
        <v>3234</v>
      </c>
      <c r="B35" s="24" t="s">
        <v>210</v>
      </c>
      <c r="C35" s="22">
        <v>66224</v>
      </c>
      <c r="D35" s="16">
        <v>27922</v>
      </c>
      <c r="E35" s="16">
        <v>266534</v>
      </c>
      <c r="F35" s="16"/>
      <c r="G35" s="16"/>
      <c r="H35" s="16"/>
      <c r="I35" s="16"/>
      <c r="J35" s="19"/>
      <c r="K35" s="16"/>
      <c r="L35" s="16"/>
      <c r="M35" s="16"/>
      <c r="N35" s="16"/>
      <c r="O35" s="16"/>
      <c r="P35" s="15"/>
      <c r="Q35" s="16"/>
      <c r="R35" s="20"/>
      <c r="S35" s="22"/>
      <c r="T35" s="16"/>
      <c r="U35" s="16"/>
      <c r="V35" s="15"/>
      <c r="W35" s="15"/>
      <c r="X35" s="15"/>
      <c r="Y35" s="15"/>
      <c r="Z35" s="15"/>
      <c r="AA35" s="15"/>
      <c r="AB35" s="16"/>
      <c r="AC35" s="19"/>
    </row>
    <row r="36" spans="1:29" s="2" customFormat="1" ht="11.25" x14ac:dyDescent="0.2">
      <c r="A36" s="23">
        <v>3235</v>
      </c>
      <c r="B36" s="24" t="s">
        <v>211</v>
      </c>
      <c r="C36" s="22"/>
      <c r="D36" s="16">
        <v>2970</v>
      </c>
      <c r="E36" s="16">
        <v>452211</v>
      </c>
      <c r="F36" s="16"/>
      <c r="G36" s="16"/>
      <c r="H36" s="16"/>
      <c r="I36" s="16"/>
      <c r="J36" s="19"/>
      <c r="K36" s="16">
        <v>727457</v>
      </c>
      <c r="L36" s="16"/>
      <c r="M36" s="16"/>
      <c r="N36" s="16"/>
      <c r="O36" s="16"/>
      <c r="P36" s="15"/>
      <c r="Q36" s="16"/>
      <c r="R36" s="20"/>
      <c r="S36" s="22"/>
      <c r="T36" s="16"/>
      <c r="U36" s="16"/>
      <c r="V36" s="15"/>
      <c r="W36" s="15"/>
      <c r="X36" s="15"/>
      <c r="Y36" s="15"/>
      <c r="Z36" s="15"/>
      <c r="AA36" s="15"/>
      <c r="AB36" s="16"/>
      <c r="AC36" s="19"/>
    </row>
    <row r="37" spans="1:29" s="2" customFormat="1" ht="11.25" x14ac:dyDescent="0.2">
      <c r="A37" s="23">
        <v>3236</v>
      </c>
      <c r="B37" s="24" t="s">
        <v>212</v>
      </c>
      <c r="C37" s="22"/>
      <c r="D37" s="16">
        <v>5197</v>
      </c>
      <c r="E37" s="16">
        <v>103922</v>
      </c>
      <c r="F37" s="16"/>
      <c r="G37" s="16"/>
      <c r="H37" s="16"/>
      <c r="I37" s="16"/>
      <c r="J37" s="19"/>
      <c r="K37" s="16"/>
      <c r="L37" s="16"/>
      <c r="M37" s="16"/>
      <c r="N37" s="16"/>
      <c r="O37" s="16"/>
      <c r="P37" s="15"/>
      <c r="Q37" s="16"/>
      <c r="R37" s="20"/>
      <c r="S37" s="22"/>
      <c r="T37" s="16"/>
      <c r="U37" s="16"/>
      <c r="V37" s="15"/>
      <c r="W37" s="15"/>
      <c r="X37" s="15"/>
      <c r="Y37" s="15"/>
      <c r="Z37" s="15"/>
      <c r="AA37" s="15"/>
      <c r="AB37" s="16"/>
      <c r="AC37" s="19"/>
    </row>
    <row r="38" spans="1:29" s="2" customFormat="1" ht="11.25" x14ac:dyDescent="0.2">
      <c r="A38" s="23">
        <v>3237</v>
      </c>
      <c r="B38" s="24" t="s">
        <v>213</v>
      </c>
      <c r="C38" s="22"/>
      <c r="D38" s="16">
        <v>527254</v>
      </c>
      <c r="E38" s="16">
        <v>447878</v>
      </c>
      <c r="F38" s="16"/>
      <c r="G38" s="16"/>
      <c r="H38" s="16"/>
      <c r="I38" s="16"/>
      <c r="J38" s="19"/>
      <c r="K38" s="16">
        <v>3750665</v>
      </c>
      <c r="L38" s="16"/>
      <c r="M38" s="16"/>
      <c r="N38" s="16"/>
      <c r="O38" s="16"/>
      <c r="P38" s="15"/>
      <c r="Q38" s="16"/>
      <c r="R38" s="20"/>
      <c r="S38" s="22"/>
      <c r="T38" s="16"/>
      <c r="U38" s="16"/>
      <c r="V38" s="15"/>
      <c r="W38" s="15"/>
      <c r="X38" s="15"/>
      <c r="Y38" s="15"/>
      <c r="Z38" s="15"/>
      <c r="AA38" s="15"/>
      <c r="AB38" s="16"/>
      <c r="AC38" s="19"/>
    </row>
    <row r="39" spans="1:29" s="2" customFormat="1" ht="11.25" x14ac:dyDescent="0.2">
      <c r="A39" s="23">
        <v>3238</v>
      </c>
      <c r="B39" s="24" t="s">
        <v>214</v>
      </c>
      <c r="C39" s="22"/>
      <c r="D39" s="16"/>
      <c r="E39" s="16">
        <v>62041</v>
      </c>
      <c r="F39" s="16"/>
      <c r="G39" s="16"/>
      <c r="H39" s="16"/>
      <c r="I39" s="16"/>
      <c r="J39" s="19"/>
      <c r="K39" s="16"/>
      <c r="L39" s="16"/>
      <c r="M39" s="16"/>
      <c r="N39" s="16"/>
      <c r="O39" s="16"/>
      <c r="P39" s="15"/>
      <c r="Q39" s="16"/>
      <c r="R39" s="20"/>
      <c r="S39" s="22"/>
      <c r="T39" s="16"/>
      <c r="U39" s="16"/>
      <c r="V39" s="15"/>
      <c r="W39" s="15"/>
      <c r="X39" s="15"/>
      <c r="Y39" s="15"/>
      <c r="Z39" s="15"/>
      <c r="AA39" s="15"/>
      <c r="AB39" s="16"/>
      <c r="AC39" s="19"/>
    </row>
    <row r="40" spans="1:29" s="2" customFormat="1" ht="11.25" x14ac:dyDescent="0.2">
      <c r="A40" s="23">
        <v>3239</v>
      </c>
      <c r="B40" s="24" t="s">
        <v>215</v>
      </c>
      <c r="C40" s="22"/>
      <c r="D40" s="16">
        <v>61120</v>
      </c>
      <c r="E40" s="16">
        <v>627892</v>
      </c>
      <c r="F40" s="16"/>
      <c r="G40" s="16"/>
      <c r="H40" s="16"/>
      <c r="I40" s="16"/>
      <c r="J40" s="19"/>
      <c r="K40" s="16"/>
      <c r="L40" s="16"/>
      <c r="M40" s="16"/>
      <c r="N40" s="16"/>
      <c r="O40" s="16"/>
      <c r="P40" s="15"/>
      <c r="Q40" s="16"/>
      <c r="R40" s="20"/>
      <c r="S40" s="22"/>
      <c r="T40" s="16"/>
      <c r="U40" s="16"/>
      <c r="V40" s="15"/>
      <c r="W40" s="15"/>
      <c r="X40" s="15"/>
      <c r="Y40" s="15"/>
      <c r="Z40" s="15"/>
      <c r="AA40" s="15"/>
      <c r="AB40" s="16"/>
      <c r="AC40" s="19"/>
    </row>
    <row r="41" spans="1:29" s="2" customFormat="1" ht="11.25" x14ac:dyDescent="0.2">
      <c r="A41" s="26">
        <v>324</v>
      </c>
      <c r="B41" s="27" t="s">
        <v>377</v>
      </c>
      <c r="C41" s="34">
        <f t="shared" ref="C41:AC41" si="9">C42</f>
        <v>0</v>
      </c>
      <c r="D41" s="35">
        <f t="shared" si="9"/>
        <v>0</v>
      </c>
      <c r="E41" s="35">
        <f t="shared" si="9"/>
        <v>117651</v>
      </c>
      <c r="F41" s="35">
        <f t="shared" si="9"/>
        <v>0</v>
      </c>
      <c r="G41" s="35">
        <f t="shared" si="9"/>
        <v>0</v>
      </c>
      <c r="H41" s="35">
        <f t="shared" si="9"/>
        <v>0</v>
      </c>
      <c r="I41" s="35">
        <f t="shared" si="9"/>
        <v>0</v>
      </c>
      <c r="J41" s="36">
        <f t="shared" si="9"/>
        <v>0</v>
      </c>
      <c r="K41" s="35">
        <f t="shared" si="9"/>
        <v>0</v>
      </c>
      <c r="L41" s="35">
        <f t="shared" si="9"/>
        <v>0</v>
      </c>
      <c r="M41" s="35">
        <f t="shared" si="9"/>
        <v>0</v>
      </c>
      <c r="N41" s="35">
        <f t="shared" si="9"/>
        <v>0</v>
      </c>
      <c r="O41" s="35">
        <f t="shared" si="9"/>
        <v>0</v>
      </c>
      <c r="P41" s="37">
        <f t="shared" si="9"/>
        <v>0</v>
      </c>
      <c r="Q41" s="35">
        <f t="shared" si="9"/>
        <v>0</v>
      </c>
      <c r="R41" s="38">
        <f t="shared" si="9"/>
        <v>0</v>
      </c>
      <c r="S41" s="34">
        <f t="shared" si="9"/>
        <v>0</v>
      </c>
      <c r="T41" s="35">
        <f t="shared" si="9"/>
        <v>0</v>
      </c>
      <c r="U41" s="35">
        <f t="shared" si="9"/>
        <v>0</v>
      </c>
      <c r="V41" s="37">
        <f t="shared" si="9"/>
        <v>0</v>
      </c>
      <c r="W41" s="37">
        <f t="shared" si="9"/>
        <v>0</v>
      </c>
      <c r="X41" s="37">
        <f t="shared" si="9"/>
        <v>0</v>
      </c>
      <c r="Y41" s="37">
        <f t="shared" si="9"/>
        <v>0</v>
      </c>
      <c r="Z41" s="37">
        <f t="shared" si="9"/>
        <v>0</v>
      </c>
      <c r="AA41" s="37">
        <f t="shared" si="9"/>
        <v>0</v>
      </c>
      <c r="AB41" s="35">
        <f t="shared" si="9"/>
        <v>0</v>
      </c>
      <c r="AC41" s="36">
        <f t="shared" si="9"/>
        <v>0</v>
      </c>
    </row>
    <row r="42" spans="1:29" s="2" customFormat="1" ht="11.25" x14ac:dyDescent="0.2">
      <c r="A42" s="23">
        <v>3241</v>
      </c>
      <c r="B42" s="24" t="s">
        <v>216</v>
      </c>
      <c r="C42" s="22"/>
      <c r="D42" s="16"/>
      <c r="E42" s="16">
        <v>117651</v>
      </c>
      <c r="F42" s="16"/>
      <c r="G42" s="16"/>
      <c r="H42" s="16"/>
      <c r="I42" s="16"/>
      <c r="J42" s="19"/>
      <c r="K42" s="16"/>
      <c r="L42" s="16"/>
      <c r="M42" s="16"/>
      <c r="N42" s="16"/>
      <c r="O42" s="16"/>
      <c r="P42" s="15"/>
      <c r="Q42" s="16"/>
      <c r="R42" s="20"/>
      <c r="S42" s="22"/>
      <c r="T42" s="16"/>
      <c r="U42" s="16"/>
      <c r="V42" s="15"/>
      <c r="W42" s="15"/>
      <c r="X42" s="15"/>
      <c r="Y42" s="15"/>
      <c r="Z42" s="15"/>
      <c r="AA42" s="15"/>
      <c r="AB42" s="16"/>
      <c r="AC42" s="19"/>
    </row>
    <row r="43" spans="1:29" s="2" customFormat="1" ht="11.25" x14ac:dyDescent="0.2">
      <c r="A43" s="26">
        <v>329</v>
      </c>
      <c r="B43" s="27" t="s">
        <v>224</v>
      </c>
      <c r="C43" s="34">
        <f>SUM(C44+C45+C46+C47+C48+C49+C50)</f>
        <v>41568</v>
      </c>
      <c r="D43" s="35">
        <f t="shared" ref="D43:AC43" si="10">SUM(D44+D45+D46+D47+D48+D49+D50)</f>
        <v>29701</v>
      </c>
      <c r="E43" s="35">
        <f t="shared" si="10"/>
        <v>587987</v>
      </c>
      <c r="F43" s="35">
        <f>SUM(F44+F45+F46+F47+F48+F49+F50)</f>
        <v>0</v>
      </c>
      <c r="G43" s="35">
        <f>SUM(G44+G45+G46+G47+G48+G49+G50)</f>
        <v>0</v>
      </c>
      <c r="H43" s="35">
        <f t="shared" si="10"/>
        <v>0</v>
      </c>
      <c r="I43" s="35">
        <f t="shared" si="10"/>
        <v>0</v>
      </c>
      <c r="J43" s="36">
        <f t="shared" si="10"/>
        <v>0</v>
      </c>
      <c r="K43" s="35">
        <f>SUM(K44+K45+K46+K47+K48+K49+K50)</f>
        <v>0</v>
      </c>
      <c r="L43" s="35">
        <f t="shared" si="10"/>
        <v>0</v>
      </c>
      <c r="M43" s="35">
        <f t="shared" si="10"/>
        <v>0</v>
      </c>
      <c r="N43" s="35">
        <f>SUM(N44+N45+N46+N47+N48+N49+N50)</f>
        <v>0</v>
      </c>
      <c r="O43" s="35">
        <f>SUM(O44+O45+O46+O47+O48+O49+O50)</f>
        <v>0</v>
      </c>
      <c r="P43" s="37">
        <f t="shared" si="10"/>
        <v>0</v>
      </c>
      <c r="Q43" s="35">
        <f t="shared" si="10"/>
        <v>0</v>
      </c>
      <c r="R43" s="38">
        <f t="shared" si="10"/>
        <v>0</v>
      </c>
      <c r="S43" s="34">
        <f t="shared" si="10"/>
        <v>0</v>
      </c>
      <c r="T43" s="35">
        <f t="shared" si="10"/>
        <v>0</v>
      </c>
      <c r="U43" s="35">
        <f>SUM(U44+U45+U46+U47+U48+U49+U50)</f>
        <v>0</v>
      </c>
      <c r="V43" s="37">
        <f t="shared" si="10"/>
        <v>0</v>
      </c>
      <c r="W43" s="37">
        <f>SUM(W44+W45+W46+W47+W48+W49+W50)</f>
        <v>0</v>
      </c>
      <c r="X43" s="37">
        <f>SUM(X44+X45+X46+X47+X48+X49+X50)</f>
        <v>0</v>
      </c>
      <c r="Y43" s="37">
        <f>SUM(Y44+Y45+Y46+Y47+Y48+Y49+Y50)</f>
        <v>0</v>
      </c>
      <c r="Z43" s="37">
        <f>SUM(Z44+Z45+Z46+Z47+Z48+Z49+Z50)</f>
        <v>0</v>
      </c>
      <c r="AA43" s="37">
        <f t="shared" si="10"/>
        <v>0</v>
      </c>
      <c r="AB43" s="35">
        <f t="shared" si="10"/>
        <v>0</v>
      </c>
      <c r="AC43" s="36">
        <f t="shared" si="10"/>
        <v>0</v>
      </c>
    </row>
    <row r="44" spans="1:29" s="2" customFormat="1" ht="22.5" customHeight="1" x14ac:dyDescent="0.2">
      <c r="A44" s="23">
        <v>3291</v>
      </c>
      <c r="B44" s="24" t="s">
        <v>217</v>
      </c>
      <c r="C44" s="22">
        <v>41568</v>
      </c>
      <c r="D44" s="16"/>
      <c r="E44" s="16">
        <v>68072</v>
      </c>
      <c r="F44" s="16"/>
      <c r="G44" s="16"/>
      <c r="H44" s="16"/>
      <c r="I44" s="16"/>
      <c r="J44" s="19"/>
      <c r="K44" s="16"/>
      <c r="L44" s="16"/>
      <c r="M44" s="16"/>
      <c r="N44" s="16"/>
      <c r="O44" s="16"/>
      <c r="P44" s="15"/>
      <c r="Q44" s="16"/>
      <c r="R44" s="20"/>
      <c r="S44" s="22"/>
      <c r="T44" s="16"/>
      <c r="U44" s="16"/>
      <c r="V44" s="15"/>
      <c r="W44" s="15"/>
      <c r="X44" s="15"/>
      <c r="Y44" s="15"/>
      <c r="Z44" s="15"/>
      <c r="AA44" s="15"/>
      <c r="AB44" s="16"/>
      <c r="AC44" s="19"/>
    </row>
    <row r="45" spans="1:29" s="2" customFormat="1" ht="11.25" x14ac:dyDescent="0.2">
      <c r="A45" s="23">
        <v>3292</v>
      </c>
      <c r="B45" s="24" t="s">
        <v>218</v>
      </c>
      <c r="C45" s="22"/>
      <c r="D45" s="16"/>
      <c r="E45" s="16">
        <v>31810</v>
      </c>
      <c r="F45" s="16"/>
      <c r="G45" s="16"/>
      <c r="H45" s="16"/>
      <c r="I45" s="16"/>
      <c r="J45" s="19"/>
      <c r="K45" s="16"/>
      <c r="L45" s="16"/>
      <c r="M45" s="16"/>
      <c r="N45" s="16"/>
      <c r="O45" s="16"/>
      <c r="P45" s="15"/>
      <c r="Q45" s="16"/>
      <c r="R45" s="20"/>
      <c r="S45" s="22"/>
      <c r="T45" s="16"/>
      <c r="U45" s="16"/>
      <c r="V45" s="15"/>
      <c r="W45" s="15"/>
      <c r="X45" s="15"/>
      <c r="Y45" s="15"/>
      <c r="Z45" s="15"/>
      <c r="AA45" s="15"/>
      <c r="AB45" s="16"/>
      <c r="AC45" s="19"/>
    </row>
    <row r="46" spans="1:29" s="2" customFormat="1" ht="11.25" x14ac:dyDescent="0.2">
      <c r="A46" s="23">
        <v>3293</v>
      </c>
      <c r="B46" s="24" t="s">
        <v>219</v>
      </c>
      <c r="C46" s="22"/>
      <c r="D46" s="16"/>
      <c r="E46" s="16">
        <v>161080</v>
      </c>
      <c r="F46" s="16"/>
      <c r="G46" s="16"/>
      <c r="H46" s="16"/>
      <c r="I46" s="16"/>
      <c r="J46" s="19"/>
      <c r="K46" s="16"/>
      <c r="L46" s="16"/>
      <c r="M46" s="16"/>
      <c r="N46" s="16"/>
      <c r="O46" s="16"/>
      <c r="P46" s="15"/>
      <c r="Q46" s="16"/>
      <c r="R46" s="20"/>
      <c r="S46" s="22"/>
      <c r="T46" s="16"/>
      <c r="U46" s="16"/>
      <c r="V46" s="15"/>
      <c r="W46" s="15"/>
      <c r="X46" s="15"/>
      <c r="Y46" s="15"/>
      <c r="Z46" s="15"/>
      <c r="AA46" s="15"/>
      <c r="AB46" s="16"/>
      <c r="AC46" s="19"/>
    </row>
    <row r="47" spans="1:29" s="2" customFormat="1" ht="11.25" x14ac:dyDescent="0.2">
      <c r="A47" s="23">
        <v>3294</v>
      </c>
      <c r="B47" s="24" t="s">
        <v>220</v>
      </c>
      <c r="C47" s="22"/>
      <c r="D47" s="16"/>
      <c r="E47" s="16">
        <v>96619</v>
      </c>
      <c r="F47" s="16"/>
      <c r="G47" s="16"/>
      <c r="H47" s="16"/>
      <c r="I47" s="16"/>
      <c r="J47" s="19"/>
      <c r="K47" s="16"/>
      <c r="L47" s="16"/>
      <c r="M47" s="16"/>
      <c r="N47" s="16"/>
      <c r="O47" s="16"/>
      <c r="P47" s="15"/>
      <c r="Q47" s="16"/>
      <c r="R47" s="20"/>
      <c r="S47" s="22"/>
      <c r="T47" s="16"/>
      <c r="U47" s="16"/>
      <c r="V47" s="15"/>
      <c r="W47" s="15"/>
      <c r="X47" s="15"/>
      <c r="Y47" s="15"/>
      <c r="Z47" s="15"/>
      <c r="AA47" s="15"/>
      <c r="AB47" s="16"/>
      <c r="AC47" s="19"/>
    </row>
    <row r="48" spans="1:29" s="2" customFormat="1" ht="11.25" x14ac:dyDescent="0.2">
      <c r="A48" s="23">
        <v>3295</v>
      </c>
      <c r="B48" s="24" t="s">
        <v>221</v>
      </c>
      <c r="C48" s="22"/>
      <c r="D48" s="16"/>
      <c r="E48" s="16">
        <v>41054</v>
      </c>
      <c r="F48" s="16"/>
      <c r="G48" s="16"/>
      <c r="H48" s="16"/>
      <c r="I48" s="16"/>
      <c r="J48" s="19"/>
      <c r="K48" s="16"/>
      <c r="L48" s="16"/>
      <c r="M48" s="16"/>
      <c r="N48" s="16"/>
      <c r="O48" s="16"/>
      <c r="P48" s="15"/>
      <c r="Q48" s="16"/>
      <c r="R48" s="20"/>
      <c r="S48" s="22"/>
      <c r="T48" s="16"/>
      <c r="U48" s="16"/>
      <c r="V48" s="15"/>
      <c r="W48" s="15"/>
      <c r="X48" s="15"/>
      <c r="Y48" s="15"/>
      <c r="Z48" s="15"/>
      <c r="AA48" s="15"/>
      <c r="AB48" s="16"/>
      <c r="AC48" s="19"/>
    </row>
    <row r="49" spans="1:29" s="3" customFormat="1" ht="11.25" x14ac:dyDescent="0.2">
      <c r="A49" s="23" t="s">
        <v>222</v>
      </c>
      <c r="B49" s="24" t="s">
        <v>223</v>
      </c>
      <c r="C49" s="22"/>
      <c r="D49" s="16"/>
      <c r="E49" s="16"/>
      <c r="F49" s="16"/>
      <c r="G49" s="16"/>
      <c r="H49" s="16"/>
      <c r="I49" s="16"/>
      <c r="J49" s="19"/>
      <c r="K49" s="16"/>
      <c r="L49" s="16"/>
      <c r="M49" s="16"/>
      <c r="N49" s="16"/>
      <c r="O49" s="16"/>
      <c r="P49" s="15"/>
      <c r="Q49" s="16"/>
      <c r="R49" s="20"/>
      <c r="S49" s="22"/>
      <c r="T49" s="16"/>
      <c r="U49" s="16"/>
      <c r="V49" s="15"/>
      <c r="W49" s="15"/>
      <c r="X49" s="15"/>
      <c r="Y49" s="15"/>
      <c r="Z49" s="15"/>
      <c r="AA49" s="15"/>
      <c r="AB49" s="16"/>
      <c r="AC49" s="19"/>
    </row>
    <row r="50" spans="1:29" s="2" customFormat="1" ht="11.25" x14ac:dyDescent="0.2">
      <c r="A50" s="23">
        <v>3299</v>
      </c>
      <c r="B50" s="24" t="s">
        <v>224</v>
      </c>
      <c r="C50" s="22"/>
      <c r="D50" s="16">
        <v>29701</v>
      </c>
      <c r="E50" s="16">
        <v>189352</v>
      </c>
      <c r="F50" s="16"/>
      <c r="G50" s="16"/>
      <c r="H50" s="16"/>
      <c r="I50" s="16"/>
      <c r="J50" s="19"/>
      <c r="K50" s="16"/>
      <c r="L50" s="16"/>
      <c r="M50" s="16"/>
      <c r="N50" s="16"/>
      <c r="O50" s="16"/>
      <c r="P50" s="15"/>
      <c r="Q50" s="16"/>
      <c r="R50" s="20"/>
      <c r="S50" s="22"/>
      <c r="T50" s="16"/>
      <c r="U50" s="16"/>
      <c r="V50" s="15"/>
      <c r="W50" s="15"/>
      <c r="X50" s="15"/>
      <c r="Y50" s="15"/>
      <c r="Z50" s="15"/>
      <c r="AA50" s="15"/>
      <c r="AB50" s="16"/>
      <c r="AC50" s="19"/>
    </row>
    <row r="51" spans="1:29" s="2" customFormat="1" ht="11.25" x14ac:dyDescent="0.2">
      <c r="A51" s="26">
        <v>34</v>
      </c>
      <c r="B51" s="27" t="s">
        <v>378</v>
      </c>
      <c r="C51" s="34">
        <f>C52+C57+C65</f>
        <v>0</v>
      </c>
      <c r="D51" s="35">
        <f t="shared" ref="D51:AC51" si="11">D52+D57+D65</f>
        <v>0</v>
      </c>
      <c r="E51" s="35">
        <f t="shared" si="11"/>
        <v>20954</v>
      </c>
      <c r="F51" s="35">
        <f>F52+F57+F65</f>
        <v>0</v>
      </c>
      <c r="G51" s="35">
        <f>G52+G57+G65</f>
        <v>0</v>
      </c>
      <c r="H51" s="35">
        <f t="shared" si="11"/>
        <v>0</v>
      </c>
      <c r="I51" s="35">
        <f t="shared" si="11"/>
        <v>0</v>
      </c>
      <c r="J51" s="36">
        <f t="shared" si="11"/>
        <v>0</v>
      </c>
      <c r="K51" s="35">
        <f>K52+K57+K65</f>
        <v>0</v>
      </c>
      <c r="L51" s="35">
        <f t="shared" si="11"/>
        <v>0</v>
      </c>
      <c r="M51" s="35">
        <f t="shared" si="11"/>
        <v>0</v>
      </c>
      <c r="N51" s="35">
        <f>N52+N57+N65</f>
        <v>0</v>
      </c>
      <c r="O51" s="35">
        <f>O52+O57+O65</f>
        <v>0</v>
      </c>
      <c r="P51" s="37">
        <f t="shared" si="11"/>
        <v>0</v>
      </c>
      <c r="Q51" s="35">
        <f t="shared" si="11"/>
        <v>0</v>
      </c>
      <c r="R51" s="38">
        <f t="shared" si="11"/>
        <v>0</v>
      </c>
      <c r="S51" s="34">
        <f t="shared" si="11"/>
        <v>0</v>
      </c>
      <c r="T51" s="35">
        <f t="shared" si="11"/>
        <v>0</v>
      </c>
      <c r="U51" s="35">
        <f>U52+U57+U65</f>
        <v>0</v>
      </c>
      <c r="V51" s="37">
        <f t="shared" si="11"/>
        <v>0</v>
      </c>
      <c r="W51" s="37">
        <f>W52+W57+W65</f>
        <v>0</v>
      </c>
      <c r="X51" s="37">
        <f>X52+X57+X65</f>
        <v>0</v>
      </c>
      <c r="Y51" s="37">
        <f>Y52+Y57+Y65</f>
        <v>0</v>
      </c>
      <c r="Z51" s="37">
        <f>Z52+Z57+Z65</f>
        <v>0</v>
      </c>
      <c r="AA51" s="37">
        <f t="shared" si="11"/>
        <v>0</v>
      </c>
      <c r="AB51" s="35">
        <f t="shared" si="11"/>
        <v>0</v>
      </c>
      <c r="AC51" s="36">
        <f t="shared" si="11"/>
        <v>0</v>
      </c>
    </row>
    <row r="52" spans="1:29" s="2" customFormat="1" ht="11.25" x14ac:dyDescent="0.2">
      <c r="A52" s="26">
        <v>341</v>
      </c>
      <c r="B52" s="27" t="s">
        <v>379</v>
      </c>
      <c r="C52" s="34">
        <f>SUM(C53+C54+C55+C56)</f>
        <v>0</v>
      </c>
      <c r="D52" s="35">
        <f t="shared" ref="D52:AC52" si="12">SUM(D53+D54+D55+D56)</f>
        <v>0</v>
      </c>
      <c r="E52" s="35">
        <f t="shared" si="12"/>
        <v>0</v>
      </c>
      <c r="F52" s="35">
        <f>SUM(F53+F54+F55+F56)</f>
        <v>0</v>
      </c>
      <c r="G52" s="35">
        <f>SUM(G53+G54+G55+G56)</f>
        <v>0</v>
      </c>
      <c r="H52" s="35">
        <f t="shared" si="12"/>
        <v>0</v>
      </c>
      <c r="I52" s="35">
        <f t="shared" si="12"/>
        <v>0</v>
      </c>
      <c r="J52" s="36">
        <f t="shared" si="12"/>
        <v>0</v>
      </c>
      <c r="K52" s="35">
        <f>SUM(K53+K54+K55+K56)</f>
        <v>0</v>
      </c>
      <c r="L52" s="35">
        <f t="shared" si="12"/>
        <v>0</v>
      </c>
      <c r="M52" s="35">
        <f t="shared" si="12"/>
        <v>0</v>
      </c>
      <c r="N52" s="35">
        <f>SUM(N53+N54+N55+N56)</f>
        <v>0</v>
      </c>
      <c r="O52" s="35">
        <f>SUM(O53+O54+O55+O56)</f>
        <v>0</v>
      </c>
      <c r="P52" s="37">
        <f t="shared" si="12"/>
        <v>0</v>
      </c>
      <c r="Q52" s="35">
        <f t="shared" si="12"/>
        <v>0</v>
      </c>
      <c r="R52" s="38">
        <f t="shared" si="12"/>
        <v>0</v>
      </c>
      <c r="S52" s="34">
        <f t="shared" si="12"/>
        <v>0</v>
      </c>
      <c r="T52" s="35">
        <f t="shared" si="12"/>
        <v>0</v>
      </c>
      <c r="U52" s="35">
        <f>SUM(U53+U54+U55+U56)</f>
        <v>0</v>
      </c>
      <c r="V52" s="37">
        <f t="shared" si="12"/>
        <v>0</v>
      </c>
      <c r="W52" s="37">
        <f>SUM(W53+W54+W55+W56)</f>
        <v>0</v>
      </c>
      <c r="X52" s="37">
        <f>SUM(X53+X54+X55+X56)</f>
        <v>0</v>
      </c>
      <c r="Y52" s="37">
        <f>SUM(Y53+Y54+Y55+Y56)</f>
        <v>0</v>
      </c>
      <c r="Z52" s="37">
        <f>SUM(Z53+Z54+Z55+Z56)</f>
        <v>0</v>
      </c>
      <c r="AA52" s="37">
        <f t="shared" si="12"/>
        <v>0</v>
      </c>
      <c r="AB52" s="35">
        <f t="shared" si="12"/>
        <v>0</v>
      </c>
      <c r="AC52" s="36">
        <f t="shared" si="12"/>
        <v>0</v>
      </c>
    </row>
    <row r="53" spans="1:29" s="2" customFormat="1" ht="11.25" x14ac:dyDescent="0.2">
      <c r="A53" s="23">
        <v>3411</v>
      </c>
      <c r="B53" s="24" t="s">
        <v>225</v>
      </c>
      <c r="C53" s="22"/>
      <c r="D53" s="16"/>
      <c r="E53" s="16"/>
      <c r="F53" s="16"/>
      <c r="G53" s="16"/>
      <c r="H53" s="16"/>
      <c r="I53" s="16"/>
      <c r="J53" s="19"/>
      <c r="K53" s="16"/>
      <c r="L53" s="16"/>
      <c r="M53" s="16"/>
      <c r="N53" s="16"/>
      <c r="O53" s="16"/>
      <c r="P53" s="15"/>
      <c r="Q53" s="16"/>
      <c r="R53" s="20"/>
      <c r="S53" s="22"/>
      <c r="T53" s="16"/>
      <c r="U53" s="16"/>
      <c r="V53" s="15"/>
      <c r="W53" s="15"/>
      <c r="X53" s="15"/>
      <c r="Y53" s="15"/>
      <c r="Z53" s="15"/>
      <c r="AA53" s="15"/>
      <c r="AB53" s="16"/>
      <c r="AC53" s="19"/>
    </row>
    <row r="54" spans="1:29" s="2" customFormat="1" ht="11.25" x14ac:dyDescent="0.2">
      <c r="A54" s="23">
        <v>3412</v>
      </c>
      <c r="B54" s="24" t="s">
        <v>226</v>
      </c>
      <c r="C54" s="22"/>
      <c r="D54" s="16"/>
      <c r="E54" s="16"/>
      <c r="F54" s="16"/>
      <c r="G54" s="16"/>
      <c r="H54" s="16"/>
      <c r="I54" s="16"/>
      <c r="J54" s="19"/>
      <c r="K54" s="16"/>
      <c r="L54" s="16"/>
      <c r="M54" s="16"/>
      <c r="N54" s="16"/>
      <c r="O54" s="16"/>
      <c r="P54" s="15"/>
      <c r="Q54" s="16"/>
      <c r="R54" s="20"/>
      <c r="S54" s="22"/>
      <c r="T54" s="16"/>
      <c r="U54" s="16"/>
      <c r="V54" s="15"/>
      <c r="W54" s="15"/>
      <c r="X54" s="15"/>
      <c r="Y54" s="15"/>
      <c r="Z54" s="15"/>
      <c r="AA54" s="15"/>
      <c r="AB54" s="16"/>
      <c r="AC54" s="19"/>
    </row>
    <row r="55" spans="1:29" s="2" customFormat="1" ht="11.25" x14ac:dyDescent="0.2">
      <c r="A55" s="23">
        <v>3413</v>
      </c>
      <c r="B55" s="24" t="s">
        <v>227</v>
      </c>
      <c r="C55" s="22"/>
      <c r="D55" s="16"/>
      <c r="E55" s="16"/>
      <c r="F55" s="16"/>
      <c r="G55" s="16"/>
      <c r="H55" s="16"/>
      <c r="I55" s="16"/>
      <c r="J55" s="19"/>
      <c r="K55" s="16"/>
      <c r="L55" s="16"/>
      <c r="M55" s="16"/>
      <c r="N55" s="16"/>
      <c r="O55" s="16"/>
      <c r="P55" s="15"/>
      <c r="Q55" s="16"/>
      <c r="R55" s="20"/>
      <c r="S55" s="22"/>
      <c r="T55" s="16"/>
      <c r="U55" s="16"/>
      <c r="V55" s="15"/>
      <c r="W55" s="15"/>
      <c r="X55" s="15"/>
      <c r="Y55" s="15"/>
      <c r="Z55" s="15"/>
      <c r="AA55" s="15"/>
      <c r="AB55" s="16"/>
      <c r="AC55" s="19"/>
    </row>
    <row r="56" spans="1:29" s="2" customFormat="1" ht="11.25" x14ac:dyDescent="0.2">
      <c r="A56" s="23">
        <v>3419</v>
      </c>
      <c r="B56" s="24" t="s">
        <v>68</v>
      </c>
      <c r="C56" s="22"/>
      <c r="D56" s="16"/>
      <c r="E56" s="16"/>
      <c r="F56" s="16"/>
      <c r="G56" s="16"/>
      <c r="H56" s="16"/>
      <c r="I56" s="16"/>
      <c r="J56" s="19"/>
      <c r="K56" s="16"/>
      <c r="L56" s="16"/>
      <c r="M56" s="16"/>
      <c r="N56" s="16"/>
      <c r="O56" s="16"/>
      <c r="P56" s="15"/>
      <c r="Q56" s="16"/>
      <c r="R56" s="20"/>
      <c r="S56" s="22"/>
      <c r="T56" s="16"/>
      <c r="U56" s="16"/>
      <c r="V56" s="15"/>
      <c r="W56" s="15"/>
      <c r="X56" s="15"/>
      <c r="Y56" s="15"/>
      <c r="Z56" s="15"/>
      <c r="AA56" s="15"/>
      <c r="AB56" s="16"/>
      <c r="AC56" s="19"/>
    </row>
    <row r="57" spans="1:29" s="2" customFormat="1" ht="11.25" x14ac:dyDescent="0.2">
      <c r="A57" s="26">
        <v>342</v>
      </c>
      <c r="B57" s="27" t="s">
        <v>380</v>
      </c>
      <c r="C57" s="34">
        <f>SUM(C58+C59+C60+C61+C62+C63+C64)</f>
        <v>0</v>
      </c>
      <c r="D57" s="35">
        <f t="shared" ref="D57:AC57" si="13">SUM(D58+D59+D60+D61+D62+D63+D64)</f>
        <v>0</v>
      </c>
      <c r="E57" s="35">
        <f t="shared" si="13"/>
        <v>0</v>
      </c>
      <c r="F57" s="35">
        <f>SUM(F58+F59+F60+F61+F62+F63+F64)</f>
        <v>0</v>
      </c>
      <c r="G57" s="35">
        <f>SUM(G58+G59+G60+G61+G62+G63+G64)</f>
        <v>0</v>
      </c>
      <c r="H57" s="35">
        <f t="shared" si="13"/>
        <v>0</v>
      </c>
      <c r="I57" s="35">
        <f t="shared" si="13"/>
        <v>0</v>
      </c>
      <c r="J57" s="36">
        <f t="shared" si="13"/>
        <v>0</v>
      </c>
      <c r="K57" s="35">
        <f>SUM(K58+K59+K60+K61+K62+K63+K64)</f>
        <v>0</v>
      </c>
      <c r="L57" s="35">
        <f t="shared" si="13"/>
        <v>0</v>
      </c>
      <c r="M57" s="35">
        <f t="shared" si="13"/>
        <v>0</v>
      </c>
      <c r="N57" s="35">
        <f>SUM(N58+N59+N60+N61+N62+N63+N64)</f>
        <v>0</v>
      </c>
      <c r="O57" s="35">
        <f>SUM(O58+O59+O60+O61+O62+O63+O64)</f>
        <v>0</v>
      </c>
      <c r="P57" s="37">
        <f t="shared" si="13"/>
        <v>0</v>
      </c>
      <c r="Q57" s="35">
        <f t="shared" si="13"/>
        <v>0</v>
      </c>
      <c r="R57" s="38">
        <f t="shared" si="13"/>
        <v>0</v>
      </c>
      <c r="S57" s="34">
        <f t="shared" si="13"/>
        <v>0</v>
      </c>
      <c r="T57" s="35">
        <f t="shared" si="13"/>
        <v>0</v>
      </c>
      <c r="U57" s="35">
        <f>SUM(U58+U59+U60+U61+U62+U63+U64)</f>
        <v>0</v>
      </c>
      <c r="V57" s="37">
        <f t="shared" si="13"/>
        <v>0</v>
      </c>
      <c r="W57" s="37">
        <f>SUM(W58+W59+W60+W61+W62+W63+W64)</f>
        <v>0</v>
      </c>
      <c r="X57" s="37">
        <f>SUM(X58+X59+X60+X61+X62+X63+X64)</f>
        <v>0</v>
      </c>
      <c r="Y57" s="37">
        <f>SUM(Y58+Y59+Y60+Y61+Y62+Y63+Y64)</f>
        <v>0</v>
      </c>
      <c r="Z57" s="37">
        <f>SUM(Z58+Z59+Z60+Z61+Z62+Z63+Z64)</f>
        <v>0</v>
      </c>
      <c r="AA57" s="37">
        <f t="shared" si="13"/>
        <v>0</v>
      </c>
      <c r="AB57" s="35">
        <f t="shared" si="13"/>
        <v>0</v>
      </c>
      <c r="AC57" s="36">
        <f t="shared" si="13"/>
        <v>0</v>
      </c>
    </row>
    <row r="58" spans="1:29" s="2" customFormat="1" ht="22.5" customHeight="1" x14ac:dyDescent="0.2">
      <c r="A58" s="23">
        <v>3421</v>
      </c>
      <c r="B58" s="24" t="s">
        <v>228</v>
      </c>
      <c r="C58" s="22"/>
      <c r="D58" s="16"/>
      <c r="E58" s="16"/>
      <c r="F58" s="16"/>
      <c r="G58" s="16"/>
      <c r="H58" s="16"/>
      <c r="I58" s="16"/>
      <c r="J58" s="19"/>
      <c r="K58" s="16"/>
      <c r="L58" s="16"/>
      <c r="M58" s="16"/>
      <c r="N58" s="16"/>
      <c r="O58" s="16"/>
      <c r="P58" s="15"/>
      <c r="Q58" s="16"/>
      <c r="R58" s="20"/>
      <c r="S58" s="22"/>
      <c r="T58" s="16"/>
      <c r="U58" s="16"/>
      <c r="V58" s="15"/>
      <c r="W58" s="15"/>
      <c r="X58" s="15"/>
      <c r="Y58" s="15"/>
      <c r="Z58" s="15"/>
      <c r="AA58" s="15"/>
      <c r="AB58" s="16"/>
      <c r="AC58" s="19"/>
    </row>
    <row r="59" spans="1:29" s="2" customFormat="1" ht="22.5" customHeight="1" x14ac:dyDescent="0.2">
      <c r="A59" s="23">
        <v>3422</v>
      </c>
      <c r="B59" s="24" t="s">
        <v>229</v>
      </c>
      <c r="C59" s="22"/>
      <c r="D59" s="16"/>
      <c r="E59" s="16"/>
      <c r="F59" s="16"/>
      <c r="G59" s="16"/>
      <c r="H59" s="16"/>
      <c r="I59" s="16"/>
      <c r="J59" s="19"/>
      <c r="K59" s="16"/>
      <c r="L59" s="16"/>
      <c r="M59" s="16"/>
      <c r="N59" s="16"/>
      <c r="O59" s="16"/>
      <c r="P59" s="15"/>
      <c r="Q59" s="16"/>
      <c r="R59" s="20"/>
      <c r="S59" s="22"/>
      <c r="T59" s="16"/>
      <c r="U59" s="16"/>
      <c r="V59" s="15"/>
      <c r="W59" s="15"/>
      <c r="X59" s="15"/>
      <c r="Y59" s="15"/>
      <c r="Z59" s="15"/>
      <c r="AA59" s="15"/>
      <c r="AB59" s="16"/>
      <c r="AC59" s="19"/>
    </row>
    <row r="60" spans="1:29" s="2" customFormat="1" ht="22.5" customHeight="1" x14ac:dyDescent="0.2">
      <c r="A60" s="23">
        <v>3423</v>
      </c>
      <c r="B60" s="24" t="s">
        <v>230</v>
      </c>
      <c r="C60" s="22"/>
      <c r="D60" s="16"/>
      <c r="E60" s="16"/>
      <c r="F60" s="16"/>
      <c r="G60" s="16"/>
      <c r="H60" s="16"/>
      <c r="I60" s="16"/>
      <c r="J60" s="19"/>
      <c r="K60" s="16"/>
      <c r="L60" s="16"/>
      <c r="M60" s="16"/>
      <c r="N60" s="16"/>
      <c r="O60" s="16"/>
      <c r="P60" s="15"/>
      <c r="Q60" s="16"/>
      <c r="R60" s="20"/>
      <c r="S60" s="22"/>
      <c r="T60" s="16"/>
      <c r="U60" s="16"/>
      <c r="V60" s="15"/>
      <c r="W60" s="15"/>
      <c r="X60" s="15"/>
      <c r="Y60" s="15"/>
      <c r="Z60" s="15"/>
      <c r="AA60" s="15"/>
      <c r="AB60" s="16"/>
      <c r="AC60" s="19"/>
    </row>
    <row r="61" spans="1:29" s="2" customFormat="1" ht="11.25" x14ac:dyDescent="0.2">
      <c r="A61" s="23">
        <v>3425</v>
      </c>
      <c r="B61" s="24" t="s">
        <v>231</v>
      </c>
      <c r="C61" s="22"/>
      <c r="D61" s="16"/>
      <c r="E61" s="16"/>
      <c r="F61" s="16"/>
      <c r="G61" s="16"/>
      <c r="H61" s="16"/>
      <c r="I61" s="16"/>
      <c r="J61" s="19"/>
      <c r="K61" s="16"/>
      <c r="L61" s="16"/>
      <c r="M61" s="16"/>
      <c r="N61" s="16"/>
      <c r="O61" s="16"/>
      <c r="P61" s="15"/>
      <c r="Q61" s="16"/>
      <c r="R61" s="20"/>
      <c r="S61" s="22"/>
      <c r="T61" s="16"/>
      <c r="U61" s="16"/>
      <c r="V61" s="15"/>
      <c r="W61" s="15"/>
      <c r="X61" s="15"/>
      <c r="Y61" s="15"/>
      <c r="Z61" s="15"/>
      <c r="AA61" s="15"/>
      <c r="AB61" s="16"/>
      <c r="AC61" s="19"/>
    </row>
    <row r="62" spans="1:29" s="2" customFormat="1" ht="22.5" customHeight="1" x14ac:dyDescent="0.2">
      <c r="A62" s="23">
        <v>3426</v>
      </c>
      <c r="B62" s="24" t="s">
        <v>232</v>
      </c>
      <c r="C62" s="22"/>
      <c r="D62" s="16"/>
      <c r="E62" s="16"/>
      <c r="F62" s="16"/>
      <c r="G62" s="16"/>
      <c r="H62" s="16"/>
      <c r="I62" s="16"/>
      <c r="J62" s="19"/>
      <c r="K62" s="16"/>
      <c r="L62" s="16"/>
      <c r="M62" s="16"/>
      <c r="N62" s="16"/>
      <c r="O62" s="16"/>
      <c r="P62" s="15"/>
      <c r="Q62" s="16"/>
      <c r="R62" s="20"/>
      <c r="S62" s="22"/>
      <c r="T62" s="16"/>
      <c r="U62" s="16"/>
      <c r="V62" s="15"/>
      <c r="W62" s="15"/>
      <c r="X62" s="15"/>
      <c r="Y62" s="15"/>
      <c r="Z62" s="15"/>
      <c r="AA62" s="15"/>
      <c r="AB62" s="16"/>
      <c r="AC62" s="19"/>
    </row>
    <row r="63" spans="1:29" s="2" customFormat="1" ht="22.5" customHeight="1" x14ac:dyDescent="0.2">
      <c r="A63" s="23">
        <v>3427</v>
      </c>
      <c r="B63" s="24" t="s">
        <v>233</v>
      </c>
      <c r="C63" s="22"/>
      <c r="D63" s="16"/>
      <c r="E63" s="16"/>
      <c r="F63" s="16"/>
      <c r="G63" s="16"/>
      <c r="H63" s="16"/>
      <c r="I63" s="16"/>
      <c r="J63" s="19"/>
      <c r="K63" s="16"/>
      <c r="L63" s="16"/>
      <c r="M63" s="16"/>
      <c r="N63" s="16"/>
      <c r="O63" s="16"/>
      <c r="P63" s="15"/>
      <c r="Q63" s="16"/>
      <c r="R63" s="20"/>
      <c r="S63" s="22"/>
      <c r="T63" s="16"/>
      <c r="U63" s="16"/>
      <c r="V63" s="15"/>
      <c r="W63" s="15"/>
      <c r="X63" s="15"/>
      <c r="Y63" s="15"/>
      <c r="Z63" s="15"/>
      <c r="AA63" s="15"/>
      <c r="AB63" s="16"/>
      <c r="AC63" s="19"/>
    </row>
    <row r="64" spans="1:29" s="2" customFormat="1" ht="11.25" x14ac:dyDescent="0.2">
      <c r="A64" s="23">
        <v>3428</v>
      </c>
      <c r="B64" s="24" t="s">
        <v>234</v>
      </c>
      <c r="C64" s="22"/>
      <c r="D64" s="16"/>
      <c r="E64" s="16"/>
      <c r="F64" s="16"/>
      <c r="G64" s="16"/>
      <c r="H64" s="16"/>
      <c r="I64" s="16"/>
      <c r="J64" s="19"/>
      <c r="K64" s="16"/>
      <c r="L64" s="16"/>
      <c r="M64" s="16"/>
      <c r="N64" s="16"/>
      <c r="O64" s="16"/>
      <c r="P64" s="15"/>
      <c r="Q64" s="16"/>
      <c r="R64" s="20"/>
      <c r="S64" s="22"/>
      <c r="T64" s="16"/>
      <c r="U64" s="16"/>
      <c r="V64" s="15"/>
      <c r="W64" s="15"/>
      <c r="X64" s="15"/>
      <c r="Y64" s="15"/>
      <c r="Z64" s="15"/>
      <c r="AA64" s="15"/>
      <c r="AB64" s="16"/>
      <c r="AC64" s="19"/>
    </row>
    <row r="65" spans="1:29" s="2" customFormat="1" ht="11.25" x14ac:dyDescent="0.2">
      <c r="A65" s="26">
        <v>343</v>
      </c>
      <c r="B65" s="27" t="s">
        <v>381</v>
      </c>
      <c r="C65" s="34">
        <f>SUM(C66+C67+C68+C69)</f>
        <v>0</v>
      </c>
      <c r="D65" s="35">
        <f t="shared" ref="D65:AC65" si="14">SUM(D66+D67+D68+D69)</f>
        <v>0</v>
      </c>
      <c r="E65" s="35">
        <f t="shared" si="14"/>
        <v>20954</v>
      </c>
      <c r="F65" s="35">
        <f>SUM(F66+F67+F68+F69)</f>
        <v>0</v>
      </c>
      <c r="G65" s="35">
        <f>SUM(G66+G67+G68+G69)</f>
        <v>0</v>
      </c>
      <c r="H65" s="35">
        <f t="shared" si="14"/>
        <v>0</v>
      </c>
      <c r="I65" s="35">
        <f t="shared" si="14"/>
        <v>0</v>
      </c>
      <c r="J65" s="36">
        <f t="shared" si="14"/>
        <v>0</v>
      </c>
      <c r="K65" s="35">
        <f>SUM(K66+K67+K68+K69)</f>
        <v>0</v>
      </c>
      <c r="L65" s="35">
        <f t="shared" si="14"/>
        <v>0</v>
      </c>
      <c r="M65" s="35">
        <f t="shared" si="14"/>
        <v>0</v>
      </c>
      <c r="N65" s="35">
        <f>SUM(N66+N67+N68+N69)</f>
        <v>0</v>
      </c>
      <c r="O65" s="35">
        <f>SUM(O66+O67+O68+O69)</f>
        <v>0</v>
      </c>
      <c r="P65" s="37">
        <f t="shared" si="14"/>
        <v>0</v>
      </c>
      <c r="Q65" s="35">
        <f t="shared" si="14"/>
        <v>0</v>
      </c>
      <c r="R65" s="38">
        <f t="shared" si="14"/>
        <v>0</v>
      </c>
      <c r="S65" s="34">
        <f t="shared" si="14"/>
        <v>0</v>
      </c>
      <c r="T65" s="35">
        <f t="shared" si="14"/>
        <v>0</v>
      </c>
      <c r="U65" s="35">
        <f>SUM(U66+U67+U68+U69)</f>
        <v>0</v>
      </c>
      <c r="V65" s="37">
        <f t="shared" si="14"/>
        <v>0</v>
      </c>
      <c r="W65" s="37">
        <f>SUM(W66+W67+W68+W69)</f>
        <v>0</v>
      </c>
      <c r="X65" s="37">
        <f>SUM(X66+X67+X68+X69)</f>
        <v>0</v>
      </c>
      <c r="Y65" s="37">
        <f>SUM(Y66+Y67+Y68+Y69)</f>
        <v>0</v>
      </c>
      <c r="Z65" s="37">
        <f>SUM(Z66+Z67+Z68+Z69)</f>
        <v>0</v>
      </c>
      <c r="AA65" s="37">
        <f t="shared" si="14"/>
        <v>0</v>
      </c>
      <c r="AB65" s="35">
        <f t="shared" si="14"/>
        <v>0</v>
      </c>
      <c r="AC65" s="36">
        <f t="shared" si="14"/>
        <v>0</v>
      </c>
    </row>
    <row r="66" spans="1:29" s="2" customFormat="1" ht="11.25" x14ac:dyDescent="0.2">
      <c r="A66" s="23">
        <v>3431</v>
      </c>
      <c r="B66" s="24" t="s">
        <v>235</v>
      </c>
      <c r="C66" s="22"/>
      <c r="D66" s="16"/>
      <c r="E66" s="16">
        <v>19745</v>
      </c>
      <c r="F66" s="16"/>
      <c r="G66" s="16"/>
      <c r="H66" s="16"/>
      <c r="I66" s="16"/>
      <c r="J66" s="19"/>
      <c r="K66" s="16"/>
      <c r="L66" s="16"/>
      <c r="M66" s="16"/>
      <c r="N66" s="16"/>
      <c r="O66" s="16"/>
      <c r="P66" s="15"/>
      <c r="Q66" s="16"/>
      <c r="R66" s="20"/>
      <c r="S66" s="22"/>
      <c r="T66" s="16"/>
      <c r="U66" s="16"/>
      <c r="V66" s="15"/>
      <c r="W66" s="15"/>
      <c r="X66" s="15"/>
      <c r="Y66" s="15"/>
      <c r="Z66" s="15"/>
      <c r="AA66" s="15"/>
      <c r="AB66" s="16"/>
      <c r="AC66" s="19"/>
    </row>
    <row r="67" spans="1:29" s="2" customFormat="1" ht="11.25" x14ac:dyDescent="0.2">
      <c r="A67" s="23">
        <v>3432</v>
      </c>
      <c r="B67" s="24" t="s">
        <v>236</v>
      </c>
      <c r="C67" s="22"/>
      <c r="D67" s="16"/>
      <c r="E67" s="16">
        <v>1209</v>
      </c>
      <c r="F67" s="16"/>
      <c r="G67" s="16"/>
      <c r="H67" s="16"/>
      <c r="I67" s="16"/>
      <c r="J67" s="19"/>
      <c r="K67" s="16"/>
      <c r="L67" s="16"/>
      <c r="M67" s="16"/>
      <c r="N67" s="16"/>
      <c r="O67" s="16"/>
      <c r="P67" s="15"/>
      <c r="Q67" s="16"/>
      <c r="R67" s="20"/>
      <c r="S67" s="22"/>
      <c r="T67" s="16"/>
      <c r="U67" s="16"/>
      <c r="V67" s="15"/>
      <c r="W67" s="15"/>
      <c r="X67" s="15"/>
      <c r="Y67" s="15"/>
      <c r="Z67" s="15"/>
      <c r="AA67" s="15"/>
      <c r="AB67" s="16"/>
      <c r="AC67" s="19"/>
    </row>
    <row r="68" spans="1:29" s="2" customFormat="1" ht="11.25" x14ac:dyDescent="0.2">
      <c r="A68" s="23">
        <v>3433</v>
      </c>
      <c r="B68" s="24" t="s">
        <v>237</v>
      </c>
      <c r="C68" s="22"/>
      <c r="D68" s="16"/>
      <c r="E68" s="16"/>
      <c r="F68" s="16"/>
      <c r="G68" s="16"/>
      <c r="H68" s="16"/>
      <c r="I68" s="16"/>
      <c r="J68" s="19"/>
      <c r="K68" s="16"/>
      <c r="L68" s="16"/>
      <c r="M68" s="16"/>
      <c r="N68" s="16"/>
      <c r="O68" s="16"/>
      <c r="P68" s="15"/>
      <c r="Q68" s="16"/>
      <c r="R68" s="20"/>
      <c r="S68" s="22"/>
      <c r="T68" s="16"/>
      <c r="U68" s="16"/>
      <c r="V68" s="15"/>
      <c r="W68" s="15"/>
      <c r="X68" s="15"/>
      <c r="Y68" s="15"/>
      <c r="Z68" s="15"/>
      <c r="AA68" s="15"/>
      <c r="AB68" s="16"/>
      <c r="AC68" s="19"/>
    </row>
    <row r="69" spans="1:29" s="2" customFormat="1" ht="11.25" x14ac:dyDescent="0.2">
      <c r="A69" s="23">
        <v>3434</v>
      </c>
      <c r="B69" s="24" t="s">
        <v>238</v>
      </c>
      <c r="C69" s="22"/>
      <c r="D69" s="16"/>
      <c r="E69" s="16"/>
      <c r="F69" s="16"/>
      <c r="G69" s="16"/>
      <c r="H69" s="16"/>
      <c r="I69" s="16"/>
      <c r="J69" s="19"/>
      <c r="K69" s="16"/>
      <c r="L69" s="16"/>
      <c r="M69" s="16"/>
      <c r="N69" s="16"/>
      <c r="O69" s="16"/>
      <c r="P69" s="15"/>
      <c r="Q69" s="16"/>
      <c r="R69" s="20"/>
      <c r="S69" s="22"/>
      <c r="T69" s="16"/>
      <c r="U69" s="16"/>
      <c r="V69" s="15"/>
      <c r="W69" s="15"/>
      <c r="X69" s="15"/>
      <c r="Y69" s="15"/>
      <c r="Z69" s="15"/>
      <c r="AA69" s="15"/>
      <c r="AB69" s="16"/>
      <c r="AC69" s="19"/>
    </row>
    <row r="70" spans="1:29" s="2" customFormat="1" ht="11.25" x14ac:dyDescent="0.2">
      <c r="A70" s="26">
        <v>35</v>
      </c>
      <c r="B70" s="27" t="s">
        <v>382</v>
      </c>
      <c r="C70" s="34">
        <f>C71+C74</f>
        <v>0</v>
      </c>
      <c r="D70" s="35">
        <f t="shared" ref="D70:AC70" si="15">D71+D74</f>
        <v>0</v>
      </c>
      <c r="E70" s="35">
        <f t="shared" si="15"/>
        <v>0</v>
      </c>
      <c r="F70" s="35">
        <f>F71+F74</f>
        <v>0</v>
      </c>
      <c r="G70" s="35">
        <f>G71+G74</f>
        <v>0</v>
      </c>
      <c r="H70" s="35">
        <f t="shared" si="15"/>
        <v>0</v>
      </c>
      <c r="I70" s="35">
        <f t="shared" si="15"/>
        <v>0</v>
      </c>
      <c r="J70" s="36">
        <f t="shared" si="15"/>
        <v>0</v>
      </c>
      <c r="K70" s="35">
        <f>K71+K74</f>
        <v>0</v>
      </c>
      <c r="L70" s="35">
        <f t="shared" si="15"/>
        <v>0</v>
      </c>
      <c r="M70" s="35">
        <f t="shared" si="15"/>
        <v>0</v>
      </c>
      <c r="N70" s="35">
        <f>N71+N74</f>
        <v>0</v>
      </c>
      <c r="O70" s="35">
        <f>O71+O74</f>
        <v>0</v>
      </c>
      <c r="P70" s="37">
        <f t="shared" si="15"/>
        <v>0</v>
      </c>
      <c r="Q70" s="35">
        <f t="shared" si="15"/>
        <v>0</v>
      </c>
      <c r="R70" s="38">
        <f t="shared" si="15"/>
        <v>0</v>
      </c>
      <c r="S70" s="34">
        <f t="shared" si="15"/>
        <v>0</v>
      </c>
      <c r="T70" s="35">
        <f t="shared" si="15"/>
        <v>0</v>
      </c>
      <c r="U70" s="35">
        <f>U71+U74</f>
        <v>0</v>
      </c>
      <c r="V70" s="37">
        <f t="shared" si="15"/>
        <v>0</v>
      </c>
      <c r="W70" s="37">
        <f>W71+W74</f>
        <v>0</v>
      </c>
      <c r="X70" s="37">
        <f>X71+X74</f>
        <v>0</v>
      </c>
      <c r="Y70" s="37">
        <f>Y71+Y74</f>
        <v>0</v>
      </c>
      <c r="Z70" s="37">
        <f>Z71+Z74</f>
        <v>0</v>
      </c>
      <c r="AA70" s="37">
        <f t="shared" si="15"/>
        <v>0</v>
      </c>
      <c r="AB70" s="35">
        <f t="shared" si="15"/>
        <v>0</v>
      </c>
      <c r="AC70" s="36">
        <f t="shared" si="15"/>
        <v>0</v>
      </c>
    </row>
    <row r="71" spans="1:29" s="2" customFormat="1" ht="22.5" customHeight="1" x14ac:dyDescent="0.2">
      <c r="A71" s="26">
        <v>351</v>
      </c>
      <c r="B71" s="27" t="s">
        <v>383</v>
      </c>
      <c r="C71" s="34">
        <f>SUM(C72+C73)</f>
        <v>0</v>
      </c>
      <c r="D71" s="35">
        <f t="shared" ref="D71:AC71" si="16">SUM(D72+D73)</f>
        <v>0</v>
      </c>
      <c r="E71" s="35">
        <f t="shared" si="16"/>
        <v>0</v>
      </c>
      <c r="F71" s="35">
        <f>SUM(F72+F73)</f>
        <v>0</v>
      </c>
      <c r="G71" s="35">
        <f>SUM(G72+G73)</f>
        <v>0</v>
      </c>
      <c r="H71" s="35">
        <f t="shared" si="16"/>
        <v>0</v>
      </c>
      <c r="I71" s="35">
        <f t="shared" si="16"/>
        <v>0</v>
      </c>
      <c r="J71" s="36">
        <f t="shared" si="16"/>
        <v>0</v>
      </c>
      <c r="K71" s="35">
        <f>SUM(K72+K73)</f>
        <v>0</v>
      </c>
      <c r="L71" s="35">
        <f t="shared" si="16"/>
        <v>0</v>
      </c>
      <c r="M71" s="35">
        <f t="shared" si="16"/>
        <v>0</v>
      </c>
      <c r="N71" s="35">
        <f>SUM(N72+N73)</f>
        <v>0</v>
      </c>
      <c r="O71" s="35">
        <f>SUM(O72+O73)</f>
        <v>0</v>
      </c>
      <c r="P71" s="37">
        <f t="shared" si="16"/>
        <v>0</v>
      </c>
      <c r="Q71" s="35">
        <f t="shared" si="16"/>
        <v>0</v>
      </c>
      <c r="R71" s="38">
        <f t="shared" si="16"/>
        <v>0</v>
      </c>
      <c r="S71" s="34">
        <f t="shared" si="16"/>
        <v>0</v>
      </c>
      <c r="T71" s="35">
        <f t="shared" si="16"/>
        <v>0</v>
      </c>
      <c r="U71" s="35">
        <f>SUM(U72+U73)</f>
        <v>0</v>
      </c>
      <c r="V71" s="37">
        <f t="shared" si="16"/>
        <v>0</v>
      </c>
      <c r="W71" s="37">
        <f>SUM(W72+W73)</f>
        <v>0</v>
      </c>
      <c r="X71" s="37">
        <f>SUM(X72+X73)</f>
        <v>0</v>
      </c>
      <c r="Y71" s="37">
        <f>SUM(Y72+Y73)</f>
        <v>0</v>
      </c>
      <c r="Z71" s="37">
        <f>SUM(Z72+Z73)</f>
        <v>0</v>
      </c>
      <c r="AA71" s="37">
        <f t="shared" si="16"/>
        <v>0</v>
      </c>
      <c r="AB71" s="35">
        <f t="shared" si="16"/>
        <v>0</v>
      </c>
      <c r="AC71" s="36">
        <f t="shared" si="16"/>
        <v>0</v>
      </c>
    </row>
    <row r="72" spans="1:29" s="2" customFormat="1" ht="22.5" customHeight="1" x14ac:dyDescent="0.2">
      <c r="A72" s="23">
        <v>3511</v>
      </c>
      <c r="B72" s="24" t="s">
        <v>239</v>
      </c>
      <c r="C72" s="22"/>
      <c r="D72" s="16"/>
      <c r="E72" s="16"/>
      <c r="F72" s="16"/>
      <c r="G72" s="16"/>
      <c r="H72" s="16"/>
      <c r="I72" s="16"/>
      <c r="J72" s="19"/>
      <c r="K72" s="16"/>
      <c r="L72" s="16"/>
      <c r="M72" s="16"/>
      <c r="N72" s="16"/>
      <c r="O72" s="16"/>
      <c r="P72" s="15"/>
      <c r="Q72" s="16"/>
      <c r="R72" s="20"/>
      <c r="S72" s="22"/>
      <c r="T72" s="16"/>
      <c r="U72" s="16"/>
      <c r="V72" s="15"/>
      <c r="W72" s="15"/>
      <c r="X72" s="15"/>
      <c r="Y72" s="15"/>
      <c r="Z72" s="15"/>
      <c r="AA72" s="15"/>
      <c r="AB72" s="16"/>
      <c r="AC72" s="19"/>
    </row>
    <row r="73" spans="1:29" s="2" customFormat="1" ht="11.25" x14ac:dyDescent="0.2">
      <c r="A73" s="23">
        <v>3512</v>
      </c>
      <c r="B73" s="24" t="s">
        <v>240</v>
      </c>
      <c r="C73" s="22"/>
      <c r="D73" s="16"/>
      <c r="E73" s="16"/>
      <c r="F73" s="16"/>
      <c r="G73" s="16"/>
      <c r="H73" s="16"/>
      <c r="I73" s="16"/>
      <c r="J73" s="19"/>
      <c r="K73" s="16"/>
      <c r="L73" s="16"/>
      <c r="M73" s="16"/>
      <c r="N73" s="16"/>
      <c r="O73" s="16"/>
      <c r="P73" s="15"/>
      <c r="Q73" s="16"/>
      <c r="R73" s="20"/>
      <c r="S73" s="22"/>
      <c r="T73" s="16"/>
      <c r="U73" s="16"/>
      <c r="V73" s="15"/>
      <c r="W73" s="15"/>
      <c r="X73" s="15"/>
      <c r="Y73" s="15"/>
      <c r="Z73" s="15"/>
      <c r="AA73" s="15"/>
      <c r="AB73" s="16"/>
      <c r="AC73" s="19"/>
    </row>
    <row r="74" spans="1:29" s="2" customFormat="1" ht="22.5" customHeight="1" x14ac:dyDescent="0.2">
      <c r="A74" s="26">
        <v>352</v>
      </c>
      <c r="B74" s="27" t="s">
        <v>384</v>
      </c>
      <c r="C74" s="34">
        <f>SUM(C75+C76+C77)</f>
        <v>0</v>
      </c>
      <c r="D74" s="35">
        <f t="shared" ref="D74:AC74" si="17">SUM(D75+D76+D77)</f>
        <v>0</v>
      </c>
      <c r="E74" s="35">
        <f t="shared" si="17"/>
        <v>0</v>
      </c>
      <c r="F74" s="35">
        <f>SUM(F75+F76+F77)</f>
        <v>0</v>
      </c>
      <c r="G74" s="35">
        <f>SUM(G75+G76+G77)</f>
        <v>0</v>
      </c>
      <c r="H74" s="35">
        <f t="shared" si="17"/>
        <v>0</v>
      </c>
      <c r="I74" s="35">
        <f t="shared" si="17"/>
        <v>0</v>
      </c>
      <c r="J74" s="36">
        <f t="shared" si="17"/>
        <v>0</v>
      </c>
      <c r="K74" s="35">
        <f>SUM(K75+K76+K77)</f>
        <v>0</v>
      </c>
      <c r="L74" s="35">
        <f t="shared" si="17"/>
        <v>0</v>
      </c>
      <c r="M74" s="35">
        <f t="shared" si="17"/>
        <v>0</v>
      </c>
      <c r="N74" s="35">
        <f>SUM(N75+N76+N77)</f>
        <v>0</v>
      </c>
      <c r="O74" s="35">
        <f>SUM(O75+O76+O77)</f>
        <v>0</v>
      </c>
      <c r="P74" s="37">
        <f t="shared" si="17"/>
        <v>0</v>
      </c>
      <c r="Q74" s="35">
        <f t="shared" si="17"/>
        <v>0</v>
      </c>
      <c r="R74" s="38">
        <f t="shared" si="17"/>
        <v>0</v>
      </c>
      <c r="S74" s="34">
        <f t="shared" si="17"/>
        <v>0</v>
      </c>
      <c r="T74" s="35">
        <f t="shared" si="17"/>
        <v>0</v>
      </c>
      <c r="U74" s="35">
        <f>SUM(U75+U76+U77)</f>
        <v>0</v>
      </c>
      <c r="V74" s="37">
        <f t="shared" si="17"/>
        <v>0</v>
      </c>
      <c r="W74" s="37">
        <f>SUM(W75+W76+W77)</f>
        <v>0</v>
      </c>
      <c r="X74" s="37">
        <f>SUM(X75+X76+X77)</f>
        <v>0</v>
      </c>
      <c r="Y74" s="37">
        <f>SUM(Y75+Y76+Y77)</f>
        <v>0</v>
      </c>
      <c r="Z74" s="37">
        <f>SUM(Z75+Z76+Z77)</f>
        <v>0</v>
      </c>
      <c r="AA74" s="37">
        <f t="shared" si="17"/>
        <v>0</v>
      </c>
      <c r="AB74" s="35">
        <f t="shared" si="17"/>
        <v>0</v>
      </c>
      <c r="AC74" s="36">
        <f t="shared" si="17"/>
        <v>0</v>
      </c>
    </row>
    <row r="75" spans="1:29" s="2" customFormat="1" ht="22.5" customHeight="1" x14ac:dyDescent="0.2">
      <c r="A75" s="23">
        <v>3521</v>
      </c>
      <c r="B75" s="24" t="s">
        <v>241</v>
      </c>
      <c r="C75" s="22"/>
      <c r="D75" s="16"/>
      <c r="E75" s="16"/>
      <c r="F75" s="16"/>
      <c r="G75" s="16"/>
      <c r="H75" s="16"/>
      <c r="I75" s="16"/>
      <c r="J75" s="19"/>
      <c r="K75" s="16"/>
      <c r="L75" s="16"/>
      <c r="M75" s="16"/>
      <c r="N75" s="16"/>
      <c r="O75" s="16"/>
      <c r="P75" s="15"/>
      <c r="Q75" s="16"/>
      <c r="R75" s="20"/>
      <c r="S75" s="22"/>
      <c r="T75" s="16"/>
      <c r="U75" s="16"/>
      <c r="V75" s="15"/>
      <c r="W75" s="15"/>
      <c r="X75" s="15"/>
      <c r="Y75" s="15"/>
      <c r="Z75" s="15"/>
      <c r="AA75" s="15"/>
      <c r="AB75" s="16"/>
      <c r="AC75" s="19"/>
    </row>
    <row r="76" spans="1:29" s="2" customFormat="1" ht="11.25" x14ac:dyDescent="0.2">
      <c r="A76" s="23">
        <v>3522</v>
      </c>
      <c r="B76" s="24" t="s">
        <v>242</v>
      </c>
      <c r="C76" s="22"/>
      <c r="D76" s="16"/>
      <c r="E76" s="16"/>
      <c r="F76" s="16"/>
      <c r="G76" s="16"/>
      <c r="H76" s="16"/>
      <c r="I76" s="16"/>
      <c r="J76" s="19"/>
      <c r="K76" s="16"/>
      <c r="L76" s="16"/>
      <c r="M76" s="16"/>
      <c r="N76" s="16"/>
      <c r="O76" s="16"/>
      <c r="P76" s="15"/>
      <c r="Q76" s="16"/>
      <c r="R76" s="20"/>
      <c r="S76" s="22"/>
      <c r="T76" s="16"/>
      <c r="U76" s="16"/>
      <c r="V76" s="15"/>
      <c r="W76" s="15"/>
      <c r="X76" s="15"/>
      <c r="Y76" s="15"/>
      <c r="Z76" s="15"/>
      <c r="AA76" s="15"/>
      <c r="AB76" s="16"/>
      <c r="AC76" s="19"/>
    </row>
    <row r="77" spans="1:29" s="2" customFormat="1" ht="11.25" x14ac:dyDescent="0.2">
      <c r="A77" s="23">
        <v>3523</v>
      </c>
      <c r="B77" s="24" t="s">
        <v>243</v>
      </c>
      <c r="C77" s="22"/>
      <c r="D77" s="16"/>
      <c r="E77" s="16"/>
      <c r="F77" s="16"/>
      <c r="G77" s="16"/>
      <c r="H77" s="16"/>
      <c r="I77" s="16"/>
      <c r="J77" s="19"/>
      <c r="K77" s="16"/>
      <c r="L77" s="16"/>
      <c r="M77" s="16"/>
      <c r="N77" s="16"/>
      <c r="O77" s="16"/>
      <c r="P77" s="15"/>
      <c r="Q77" s="16"/>
      <c r="R77" s="20"/>
      <c r="S77" s="22"/>
      <c r="T77" s="16"/>
      <c r="U77" s="16"/>
      <c r="V77" s="15"/>
      <c r="W77" s="15"/>
      <c r="X77" s="15"/>
      <c r="Y77" s="15"/>
      <c r="Z77" s="15"/>
      <c r="AA77" s="15"/>
      <c r="AB77" s="16"/>
      <c r="AC77" s="19"/>
    </row>
    <row r="78" spans="1:29" s="2" customFormat="1" ht="11.25" x14ac:dyDescent="0.2">
      <c r="A78" s="26">
        <v>36</v>
      </c>
      <c r="B78" s="27" t="s">
        <v>385</v>
      </c>
      <c r="C78" s="34">
        <f>C79+C82+C85+C88+C91+C93</f>
        <v>0</v>
      </c>
      <c r="D78" s="35">
        <f t="shared" ref="D78:AC78" si="18">D79+D82+D85+D88+D91+D93</f>
        <v>0</v>
      </c>
      <c r="E78" s="35">
        <f t="shared" si="18"/>
        <v>0</v>
      </c>
      <c r="F78" s="35">
        <f>F79+F82+F85+F88+F91+F93</f>
        <v>0</v>
      </c>
      <c r="G78" s="35">
        <f>G79+G82+G85+G88+G91+G93</f>
        <v>0</v>
      </c>
      <c r="H78" s="35">
        <f t="shared" si="18"/>
        <v>0</v>
      </c>
      <c r="I78" s="35">
        <f t="shared" si="18"/>
        <v>0</v>
      </c>
      <c r="J78" s="36">
        <f t="shared" si="18"/>
        <v>0</v>
      </c>
      <c r="K78" s="35">
        <f>K79+K82+K85+K88+K91+K93</f>
        <v>0</v>
      </c>
      <c r="L78" s="35">
        <f t="shared" si="18"/>
        <v>0</v>
      </c>
      <c r="M78" s="35">
        <f t="shared" si="18"/>
        <v>0</v>
      </c>
      <c r="N78" s="35">
        <f>N79+N82+N85+N88+N91+N93</f>
        <v>0</v>
      </c>
      <c r="O78" s="35">
        <f>O79+O82+O85+O88+O91+O93</f>
        <v>0</v>
      </c>
      <c r="P78" s="37">
        <f t="shared" si="18"/>
        <v>0</v>
      </c>
      <c r="Q78" s="35">
        <f t="shared" si="18"/>
        <v>0</v>
      </c>
      <c r="R78" s="38">
        <f t="shared" si="18"/>
        <v>0</v>
      </c>
      <c r="S78" s="34">
        <f t="shared" si="18"/>
        <v>0</v>
      </c>
      <c r="T78" s="35">
        <f t="shared" si="18"/>
        <v>0</v>
      </c>
      <c r="U78" s="35">
        <f>U79+U82+U85+U88+U91+U93</f>
        <v>0</v>
      </c>
      <c r="V78" s="37">
        <f t="shared" si="18"/>
        <v>0</v>
      </c>
      <c r="W78" s="37">
        <f>W79+W82+W85+W88+W91+W93</f>
        <v>0</v>
      </c>
      <c r="X78" s="37">
        <f>X79+X82+X85+X88+X91+X93</f>
        <v>0</v>
      </c>
      <c r="Y78" s="37">
        <f>Y79+Y82+Y85+Y88+Y91+Y93</f>
        <v>0</v>
      </c>
      <c r="Z78" s="37">
        <f>Z79+Z82+Z85+Z88+Z91+Z93</f>
        <v>0</v>
      </c>
      <c r="AA78" s="37">
        <f t="shared" si="18"/>
        <v>0</v>
      </c>
      <c r="AB78" s="35">
        <f t="shared" si="18"/>
        <v>0</v>
      </c>
      <c r="AC78" s="36">
        <f t="shared" si="18"/>
        <v>0</v>
      </c>
    </row>
    <row r="79" spans="1:29" s="2" customFormat="1" ht="11.25" x14ac:dyDescent="0.2">
      <c r="A79" s="26">
        <v>361</v>
      </c>
      <c r="B79" s="27" t="s">
        <v>386</v>
      </c>
      <c r="C79" s="34">
        <f>SUM(C80+C81)</f>
        <v>0</v>
      </c>
      <c r="D79" s="35">
        <f t="shared" ref="D79:AC79" si="19">SUM(D80+D81)</f>
        <v>0</v>
      </c>
      <c r="E79" s="35">
        <f t="shared" si="19"/>
        <v>0</v>
      </c>
      <c r="F79" s="35">
        <f>SUM(F80+F81)</f>
        <v>0</v>
      </c>
      <c r="G79" s="35">
        <f>SUM(G80+G81)</f>
        <v>0</v>
      </c>
      <c r="H79" s="35">
        <f t="shared" si="19"/>
        <v>0</v>
      </c>
      <c r="I79" s="35">
        <f t="shared" si="19"/>
        <v>0</v>
      </c>
      <c r="J79" s="36">
        <f t="shared" si="19"/>
        <v>0</v>
      </c>
      <c r="K79" s="35">
        <f>SUM(K80+K81)</f>
        <v>0</v>
      </c>
      <c r="L79" s="35">
        <f t="shared" si="19"/>
        <v>0</v>
      </c>
      <c r="M79" s="35">
        <f t="shared" si="19"/>
        <v>0</v>
      </c>
      <c r="N79" s="35">
        <f>SUM(N80+N81)</f>
        <v>0</v>
      </c>
      <c r="O79" s="35">
        <f>SUM(O80+O81)</f>
        <v>0</v>
      </c>
      <c r="P79" s="37">
        <f t="shared" si="19"/>
        <v>0</v>
      </c>
      <c r="Q79" s="35">
        <f t="shared" si="19"/>
        <v>0</v>
      </c>
      <c r="R79" s="38">
        <f t="shared" si="19"/>
        <v>0</v>
      </c>
      <c r="S79" s="34">
        <f t="shared" si="19"/>
        <v>0</v>
      </c>
      <c r="T79" s="35">
        <f t="shared" si="19"/>
        <v>0</v>
      </c>
      <c r="U79" s="35">
        <f>SUM(U80+U81)</f>
        <v>0</v>
      </c>
      <c r="V79" s="37">
        <f t="shared" si="19"/>
        <v>0</v>
      </c>
      <c r="W79" s="37">
        <f>SUM(W80+W81)</f>
        <v>0</v>
      </c>
      <c r="X79" s="37">
        <f>SUM(X80+X81)</f>
        <v>0</v>
      </c>
      <c r="Y79" s="37">
        <f>SUM(Y80+Y81)</f>
        <v>0</v>
      </c>
      <c r="Z79" s="37">
        <f>SUM(Z80+Z81)</f>
        <v>0</v>
      </c>
      <c r="AA79" s="37">
        <f t="shared" si="19"/>
        <v>0</v>
      </c>
      <c r="AB79" s="35">
        <f t="shared" si="19"/>
        <v>0</v>
      </c>
      <c r="AC79" s="36">
        <f t="shared" si="19"/>
        <v>0</v>
      </c>
    </row>
    <row r="80" spans="1:29" s="2" customFormat="1" ht="11.25" x14ac:dyDescent="0.2">
      <c r="A80" s="23">
        <v>3611</v>
      </c>
      <c r="B80" s="24" t="s">
        <v>244</v>
      </c>
      <c r="C80" s="22"/>
      <c r="D80" s="16"/>
      <c r="E80" s="16"/>
      <c r="F80" s="16"/>
      <c r="G80" s="16"/>
      <c r="H80" s="16"/>
      <c r="I80" s="16"/>
      <c r="J80" s="19"/>
      <c r="K80" s="16"/>
      <c r="L80" s="16"/>
      <c r="M80" s="16"/>
      <c r="N80" s="16"/>
      <c r="O80" s="16"/>
      <c r="P80" s="15"/>
      <c r="Q80" s="16"/>
      <c r="R80" s="20"/>
      <c r="S80" s="22"/>
      <c r="T80" s="16"/>
      <c r="U80" s="16"/>
      <c r="V80" s="15"/>
      <c r="W80" s="15"/>
      <c r="X80" s="15"/>
      <c r="Y80" s="15"/>
      <c r="Z80" s="15"/>
      <c r="AA80" s="15"/>
      <c r="AB80" s="16"/>
      <c r="AC80" s="19"/>
    </row>
    <row r="81" spans="1:29" s="2" customFormat="1" ht="11.25" x14ac:dyDescent="0.2">
      <c r="A81" s="23">
        <v>3612</v>
      </c>
      <c r="B81" s="24" t="s">
        <v>245</v>
      </c>
      <c r="C81" s="22"/>
      <c r="D81" s="16"/>
      <c r="E81" s="16"/>
      <c r="F81" s="16"/>
      <c r="G81" s="16"/>
      <c r="H81" s="16"/>
      <c r="I81" s="16"/>
      <c r="J81" s="19"/>
      <c r="K81" s="16"/>
      <c r="L81" s="16"/>
      <c r="M81" s="16"/>
      <c r="N81" s="16"/>
      <c r="O81" s="16"/>
      <c r="P81" s="15"/>
      <c r="Q81" s="16"/>
      <c r="R81" s="20"/>
      <c r="S81" s="22"/>
      <c r="T81" s="16"/>
      <c r="U81" s="16"/>
      <c r="V81" s="15"/>
      <c r="W81" s="15"/>
      <c r="X81" s="15"/>
      <c r="Y81" s="15"/>
      <c r="Z81" s="15"/>
      <c r="AA81" s="15"/>
      <c r="AB81" s="16"/>
      <c r="AC81" s="19"/>
    </row>
    <row r="82" spans="1:29" s="2" customFormat="1" ht="11.25" x14ac:dyDescent="0.2">
      <c r="A82" s="26">
        <v>362</v>
      </c>
      <c r="B82" s="27" t="s">
        <v>387</v>
      </c>
      <c r="C82" s="34">
        <f>SUM(C83+C84)</f>
        <v>0</v>
      </c>
      <c r="D82" s="35">
        <f t="shared" ref="D82:AC82" si="20">SUM(D83+D84)</f>
        <v>0</v>
      </c>
      <c r="E82" s="35">
        <f t="shared" si="20"/>
        <v>0</v>
      </c>
      <c r="F82" s="35">
        <f>SUM(F83+F84)</f>
        <v>0</v>
      </c>
      <c r="G82" s="35">
        <f>SUM(G83+G84)</f>
        <v>0</v>
      </c>
      <c r="H82" s="35">
        <f t="shared" si="20"/>
        <v>0</v>
      </c>
      <c r="I82" s="35">
        <f t="shared" si="20"/>
        <v>0</v>
      </c>
      <c r="J82" s="36">
        <f t="shared" si="20"/>
        <v>0</v>
      </c>
      <c r="K82" s="35">
        <f>SUM(K83+K84)</f>
        <v>0</v>
      </c>
      <c r="L82" s="35">
        <f t="shared" si="20"/>
        <v>0</v>
      </c>
      <c r="M82" s="35">
        <f t="shared" si="20"/>
        <v>0</v>
      </c>
      <c r="N82" s="35">
        <f>SUM(N83+N84)</f>
        <v>0</v>
      </c>
      <c r="O82" s="35">
        <f>SUM(O83+O84)</f>
        <v>0</v>
      </c>
      <c r="P82" s="37">
        <f t="shared" si="20"/>
        <v>0</v>
      </c>
      <c r="Q82" s="35">
        <f t="shared" si="20"/>
        <v>0</v>
      </c>
      <c r="R82" s="38">
        <f t="shared" si="20"/>
        <v>0</v>
      </c>
      <c r="S82" s="34">
        <f t="shared" si="20"/>
        <v>0</v>
      </c>
      <c r="T82" s="35">
        <f t="shared" si="20"/>
        <v>0</v>
      </c>
      <c r="U82" s="35">
        <f>SUM(U83+U84)</f>
        <v>0</v>
      </c>
      <c r="V82" s="37">
        <f t="shared" si="20"/>
        <v>0</v>
      </c>
      <c r="W82" s="37">
        <f>SUM(W83+W84)</f>
        <v>0</v>
      </c>
      <c r="X82" s="37">
        <f>SUM(X83+X84)</f>
        <v>0</v>
      </c>
      <c r="Y82" s="37">
        <f>SUM(Y83+Y84)</f>
        <v>0</v>
      </c>
      <c r="Z82" s="37">
        <f>SUM(Z83+Z84)</f>
        <v>0</v>
      </c>
      <c r="AA82" s="37">
        <f t="shared" si="20"/>
        <v>0</v>
      </c>
      <c r="AB82" s="35">
        <f t="shared" si="20"/>
        <v>0</v>
      </c>
      <c r="AC82" s="36">
        <f t="shared" si="20"/>
        <v>0</v>
      </c>
    </row>
    <row r="83" spans="1:29" s="2" customFormat="1" ht="22.5" customHeight="1" x14ac:dyDescent="0.2">
      <c r="A83" s="23">
        <v>3621</v>
      </c>
      <c r="B83" s="24" t="s">
        <v>246</v>
      </c>
      <c r="C83" s="22"/>
      <c r="D83" s="16"/>
      <c r="E83" s="16"/>
      <c r="F83" s="16"/>
      <c r="G83" s="16"/>
      <c r="H83" s="16"/>
      <c r="I83" s="16"/>
      <c r="J83" s="19"/>
      <c r="K83" s="16"/>
      <c r="L83" s="16"/>
      <c r="M83" s="16"/>
      <c r="N83" s="16"/>
      <c r="O83" s="16"/>
      <c r="P83" s="15"/>
      <c r="Q83" s="16"/>
      <c r="R83" s="20"/>
      <c r="S83" s="22"/>
      <c r="T83" s="16"/>
      <c r="U83" s="16"/>
      <c r="V83" s="15"/>
      <c r="W83" s="15"/>
      <c r="X83" s="15"/>
      <c r="Y83" s="15"/>
      <c r="Z83" s="15"/>
      <c r="AA83" s="15"/>
      <c r="AB83" s="16"/>
      <c r="AC83" s="19"/>
    </row>
    <row r="84" spans="1:29" s="2" customFormat="1" ht="22.5" customHeight="1" x14ac:dyDescent="0.2">
      <c r="A84" s="23">
        <v>3622</v>
      </c>
      <c r="B84" s="24" t="s">
        <v>247</v>
      </c>
      <c r="C84" s="22"/>
      <c r="D84" s="16"/>
      <c r="E84" s="16"/>
      <c r="F84" s="16"/>
      <c r="G84" s="16"/>
      <c r="H84" s="16"/>
      <c r="I84" s="16"/>
      <c r="J84" s="19"/>
      <c r="K84" s="16"/>
      <c r="L84" s="16"/>
      <c r="M84" s="16"/>
      <c r="N84" s="16"/>
      <c r="O84" s="16"/>
      <c r="P84" s="15"/>
      <c r="Q84" s="16"/>
      <c r="R84" s="20"/>
      <c r="S84" s="22"/>
      <c r="T84" s="16"/>
      <c r="U84" s="16"/>
      <c r="V84" s="15"/>
      <c r="W84" s="15"/>
      <c r="X84" s="15"/>
      <c r="Y84" s="15"/>
      <c r="Z84" s="15"/>
      <c r="AA84" s="15"/>
      <c r="AB84" s="16"/>
      <c r="AC84" s="19"/>
    </row>
    <row r="85" spans="1:29" s="2" customFormat="1" ht="11.25" x14ac:dyDescent="0.2">
      <c r="A85" s="26">
        <v>363</v>
      </c>
      <c r="B85" s="27" t="s">
        <v>388</v>
      </c>
      <c r="C85" s="34">
        <f>SUM(C86+C87)</f>
        <v>0</v>
      </c>
      <c r="D85" s="35">
        <f t="shared" ref="D85:AC85" si="21">SUM(D86+D87)</f>
        <v>0</v>
      </c>
      <c r="E85" s="35">
        <f t="shared" si="21"/>
        <v>0</v>
      </c>
      <c r="F85" s="35">
        <f>SUM(F86+F87)</f>
        <v>0</v>
      </c>
      <c r="G85" s="35">
        <f>SUM(G86+G87)</f>
        <v>0</v>
      </c>
      <c r="H85" s="35">
        <f t="shared" si="21"/>
        <v>0</v>
      </c>
      <c r="I85" s="35">
        <f t="shared" si="21"/>
        <v>0</v>
      </c>
      <c r="J85" s="36">
        <f t="shared" si="21"/>
        <v>0</v>
      </c>
      <c r="K85" s="35">
        <f>SUM(K86+K87)</f>
        <v>0</v>
      </c>
      <c r="L85" s="35">
        <f t="shared" si="21"/>
        <v>0</v>
      </c>
      <c r="M85" s="35">
        <f t="shared" si="21"/>
        <v>0</v>
      </c>
      <c r="N85" s="35">
        <f>SUM(N86+N87)</f>
        <v>0</v>
      </c>
      <c r="O85" s="35">
        <f>SUM(O86+O87)</f>
        <v>0</v>
      </c>
      <c r="P85" s="37">
        <f t="shared" si="21"/>
        <v>0</v>
      </c>
      <c r="Q85" s="35">
        <f t="shared" si="21"/>
        <v>0</v>
      </c>
      <c r="R85" s="38">
        <f t="shared" si="21"/>
        <v>0</v>
      </c>
      <c r="S85" s="34">
        <f t="shared" si="21"/>
        <v>0</v>
      </c>
      <c r="T85" s="35">
        <f t="shared" si="21"/>
        <v>0</v>
      </c>
      <c r="U85" s="35">
        <f>SUM(U86+U87)</f>
        <v>0</v>
      </c>
      <c r="V85" s="37">
        <f t="shared" si="21"/>
        <v>0</v>
      </c>
      <c r="W85" s="37">
        <f>SUM(W86+W87)</f>
        <v>0</v>
      </c>
      <c r="X85" s="37">
        <f>SUM(X86+X87)</f>
        <v>0</v>
      </c>
      <c r="Y85" s="37">
        <f>SUM(Y86+Y87)</f>
        <v>0</v>
      </c>
      <c r="Z85" s="37">
        <f>SUM(Z86+Z87)</f>
        <v>0</v>
      </c>
      <c r="AA85" s="37">
        <f t="shared" si="21"/>
        <v>0</v>
      </c>
      <c r="AB85" s="35">
        <f t="shared" si="21"/>
        <v>0</v>
      </c>
      <c r="AC85" s="36">
        <f t="shared" si="21"/>
        <v>0</v>
      </c>
    </row>
    <row r="86" spans="1:29" s="2" customFormat="1" ht="11.25" x14ac:dyDescent="0.2">
      <c r="A86" s="23">
        <v>3631</v>
      </c>
      <c r="B86" s="24" t="s">
        <v>248</v>
      </c>
      <c r="C86" s="22"/>
      <c r="D86" s="16"/>
      <c r="E86" s="16"/>
      <c r="F86" s="16"/>
      <c r="G86" s="16"/>
      <c r="H86" s="16"/>
      <c r="I86" s="16"/>
      <c r="J86" s="19"/>
      <c r="K86" s="16"/>
      <c r="L86" s="16"/>
      <c r="M86" s="16"/>
      <c r="N86" s="16"/>
      <c r="O86" s="16"/>
      <c r="P86" s="15"/>
      <c r="Q86" s="16"/>
      <c r="R86" s="20"/>
      <c r="S86" s="22"/>
      <c r="T86" s="16"/>
      <c r="U86" s="16"/>
      <c r="V86" s="15"/>
      <c r="W86" s="15"/>
      <c r="X86" s="15"/>
      <c r="Y86" s="15"/>
      <c r="Z86" s="15"/>
      <c r="AA86" s="15"/>
      <c r="AB86" s="16"/>
      <c r="AC86" s="19"/>
    </row>
    <row r="87" spans="1:29" s="2" customFormat="1" ht="11.25" x14ac:dyDescent="0.2">
      <c r="A87" s="23">
        <v>3632</v>
      </c>
      <c r="B87" s="24" t="s">
        <v>249</v>
      </c>
      <c r="C87" s="22"/>
      <c r="D87" s="16"/>
      <c r="E87" s="16"/>
      <c r="F87" s="16"/>
      <c r="G87" s="16"/>
      <c r="H87" s="16"/>
      <c r="I87" s="16"/>
      <c r="J87" s="19"/>
      <c r="K87" s="16"/>
      <c r="L87" s="16"/>
      <c r="M87" s="16"/>
      <c r="N87" s="16"/>
      <c r="O87" s="16"/>
      <c r="P87" s="15"/>
      <c r="Q87" s="16"/>
      <c r="R87" s="20"/>
      <c r="S87" s="22"/>
      <c r="T87" s="16"/>
      <c r="U87" s="16"/>
      <c r="V87" s="15"/>
      <c r="W87" s="15"/>
      <c r="X87" s="15"/>
      <c r="Y87" s="15"/>
      <c r="Z87" s="15"/>
      <c r="AA87" s="15"/>
      <c r="AB87" s="16"/>
      <c r="AC87" s="19"/>
    </row>
    <row r="88" spans="1:29" s="2" customFormat="1" ht="22.5" customHeight="1" x14ac:dyDescent="0.2">
      <c r="A88" s="26" t="s">
        <v>250</v>
      </c>
      <c r="B88" s="27" t="s">
        <v>389</v>
      </c>
      <c r="C88" s="34">
        <f>SUM(C89+C90)</f>
        <v>0</v>
      </c>
      <c r="D88" s="35">
        <f t="shared" ref="D88:AC88" si="22">SUM(D89+D90)</f>
        <v>0</v>
      </c>
      <c r="E88" s="35">
        <f t="shared" si="22"/>
        <v>0</v>
      </c>
      <c r="F88" s="35">
        <f>SUM(F89+F90)</f>
        <v>0</v>
      </c>
      <c r="G88" s="35">
        <f>SUM(G89+G90)</f>
        <v>0</v>
      </c>
      <c r="H88" s="35">
        <f t="shared" si="22"/>
        <v>0</v>
      </c>
      <c r="I88" s="35">
        <f t="shared" si="22"/>
        <v>0</v>
      </c>
      <c r="J88" s="36">
        <f t="shared" si="22"/>
        <v>0</v>
      </c>
      <c r="K88" s="35">
        <f>SUM(K89+K90)</f>
        <v>0</v>
      </c>
      <c r="L88" s="35">
        <f t="shared" si="22"/>
        <v>0</v>
      </c>
      <c r="M88" s="35">
        <f t="shared" si="22"/>
        <v>0</v>
      </c>
      <c r="N88" s="35">
        <f>SUM(N89+N90)</f>
        <v>0</v>
      </c>
      <c r="O88" s="35">
        <f>SUM(O89+O90)</f>
        <v>0</v>
      </c>
      <c r="P88" s="37">
        <f t="shared" si="22"/>
        <v>0</v>
      </c>
      <c r="Q88" s="35">
        <f t="shared" si="22"/>
        <v>0</v>
      </c>
      <c r="R88" s="38">
        <f t="shared" si="22"/>
        <v>0</v>
      </c>
      <c r="S88" s="34">
        <f t="shared" si="22"/>
        <v>0</v>
      </c>
      <c r="T88" s="35">
        <f t="shared" si="22"/>
        <v>0</v>
      </c>
      <c r="U88" s="35">
        <f>SUM(U89+U90)</f>
        <v>0</v>
      </c>
      <c r="V88" s="37">
        <f t="shared" si="22"/>
        <v>0</v>
      </c>
      <c r="W88" s="37">
        <f>SUM(W89+W90)</f>
        <v>0</v>
      </c>
      <c r="X88" s="37">
        <f>SUM(X89+X90)</f>
        <v>0</v>
      </c>
      <c r="Y88" s="37">
        <f>SUM(Y89+Y90)</f>
        <v>0</v>
      </c>
      <c r="Z88" s="37">
        <f>SUM(Z89+Z90)</f>
        <v>0</v>
      </c>
      <c r="AA88" s="37">
        <f t="shared" si="22"/>
        <v>0</v>
      </c>
      <c r="AB88" s="35">
        <f t="shared" si="22"/>
        <v>0</v>
      </c>
      <c r="AC88" s="36">
        <f t="shared" si="22"/>
        <v>0</v>
      </c>
    </row>
    <row r="89" spans="1:29" s="2" customFormat="1" ht="11.25" x14ac:dyDescent="0.2">
      <c r="A89" s="23" t="s">
        <v>251</v>
      </c>
      <c r="B89" s="24" t="s">
        <v>252</v>
      </c>
      <c r="C89" s="22"/>
      <c r="D89" s="16"/>
      <c r="E89" s="16"/>
      <c r="F89" s="16"/>
      <c r="G89" s="16"/>
      <c r="H89" s="16"/>
      <c r="I89" s="16"/>
      <c r="J89" s="19"/>
      <c r="K89" s="16"/>
      <c r="L89" s="16"/>
      <c r="M89" s="16"/>
      <c r="N89" s="16"/>
      <c r="O89" s="16"/>
      <c r="P89" s="15"/>
      <c r="Q89" s="16"/>
      <c r="R89" s="20"/>
      <c r="S89" s="22"/>
      <c r="T89" s="16"/>
      <c r="U89" s="16"/>
      <c r="V89" s="15"/>
      <c r="W89" s="15"/>
      <c r="X89" s="15"/>
      <c r="Y89" s="15"/>
      <c r="Z89" s="15"/>
      <c r="AA89" s="15"/>
      <c r="AB89" s="16"/>
      <c r="AC89" s="19"/>
    </row>
    <row r="90" spans="1:29" s="2" customFormat="1" ht="11.25" x14ac:dyDescent="0.2">
      <c r="A90" s="23" t="s">
        <v>253</v>
      </c>
      <c r="B90" s="24" t="s">
        <v>254</v>
      </c>
      <c r="C90" s="22"/>
      <c r="D90" s="16"/>
      <c r="E90" s="16"/>
      <c r="F90" s="16"/>
      <c r="G90" s="16"/>
      <c r="H90" s="16"/>
      <c r="I90" s="16"/>
      <c r="J90" s="19"/>
      <c r="K90" s="16"/>
      <c r="L90" s="16"/>
      <c r="M90" s="16"/>
      <c r="N90" s="16"/>
      <c r="O90" s="16"/>
      <c r="P90" s="15"/>
      <c r="Q90" s="16"/>
      <c r="R90" s="20"/>
      <c r="S90" s="22"/>
      <c r="T90" s="16"/>
      <c r="U90" s="16"/>
      <c r="V90" s="15"/>
      <c r="W90" s="15"/>
      <c r="X90" s="15"/>
      <c r="Y90" s="15"/>
      <c r="Z90" s="15"/>
      <c r="AA90" s="15"/>
      <c r="AB90" s="16"/>
      <c r="AC90" s="19"/>
    </row>
    <row r="91" spans="1:29" s="2" customFormat="1" ht="22.5" customHeight="1" x14ac:dyDescent="0.2">
      <c r="A91" s="26" t="s">
        <v>255</v>
      </c>
      <c r="B91" s="27" t="s">
        <v>390</v>
      </c>
      <c r="C91" s="34">
        <f t="shared" ref="C91:AC91" si="23">C92</f>
        <v>0</v>
      </c>
      <c r="D91" s="35">
        <f t="shared" si="23"/>
        <v>0</v>
      </c>
      <c r="E91" s="35">
        <f t="shared" si="23"/>
        <v>0</v>
      </c>
      <c r="F91" s="35">
        <f t="shared" si="23"/>
        <v>0</v>
      </c>
      <c r="G91" s="35">
        <f t="shared" si="23"/>
        <v>0</v>
      </c>
      <c r="H91" s="35">
        <f t="shared" si="23"/>
        <v>0</v>
      </c>
      <c r="I91" s="35">
        <f t="shared" si="23"/>
        <v>0</v>
      </c>
      <c r="J91" s="36">
        <f t="shared" si="23"/>
        <v>0</v>
      </c>
      <c r="K91" s="35">
        <f t="shared" si="23"/>
        <v>0</v>
      </c>
      <c r="L91" s="35">
        <f t="shared" si="23"/>
        <v>0</v>
      </c>
      <c r="M91" s="35">
        <f t="shared" si="23"/>
        <v>0</v>
      </c>
      <c r="N91" s="35">
        <f t="shared" si="23"/>
        <v>0</v>
      </c>
      <c r="O91" s="35">
        <f t="shared" si="23"/>
        <v>0</v>
      </c>
      <c r="P91" s="37">
        <f t="shared" si="23"/>
        <v>0</v>
      </c>
      <c r="Q91" s="35">
        <f t="shared" si="23"/>
        <v>0</v>
      </c>
      <c r="R91" s="38">
        <f t="shared" si="23"/>
        <v>0</v>
      </c>
      <c r="S91" s="34">
        <f t="shared" si="23"/>
        <v>0</v>
      </c>
      <c r="T91" s="35">
        <f t="shared" si="23"/>
        <v>0</v>
      </c>
      <c r="U91" s="35">
        <f t="shared" si="23"/>
        <v>0</v>
      </c>
      <c r="V91" s="37">
        <f t="shared" si="23"/>
        <v>0</v>
      </c>
      <c r="W91" s="37">
        <f t="shared" si="23"/>
        <v>0</v>
      </c>
      <c r="X91" s="37">
        <f t="shared" si="23"/>
        <v>0</v>
      </c>
      <c r="Y91" s="37">
        <f t="shared" si="23"/>
        <v>0</v>
      </c>
      <c r="Z91" s="37">
        <f t="shared" si="23"/>
        <v>0</v>
      </c>
      <c r="AA91" s="37">
        <f t="shared" si="23"/>
        <v>0</v>
      </c>
      <c r="AB91" s="35">
        <f t="shared" si="23"/>
        <v>0</v>
      </c>
      <c r="AC91" s="36">
        <f t="shared" si="23"/>
        <v>0</v>
      </c>
    </row>
    <row r="92" spans="1:29" s="2" customFormat="1" ht="22.5" customHeight="1" x14ac:dyDescent="0.2">
      <c r="A92" s="23" t="s">
        <v>256</v>
      </c>
      <c r="B92" s="24" t="s">
        <v>257</v>
      </c>
      <c r="C92" s="22"/>
      <c r="D92" s="16"/>
      <c r="E92" s="16"/>
      <c r="F92" s="16"/>
      <c r="G92" s="16"/>
      <c r="H92" s="16"/>
      <c r="I92" s="16"/>
      <c r="J92" s="19"/>
      <c r="K92" s="16"/>
      <c r="L92" s="16"/>
      <c r="M92" s="16"/>
      <c r="N92" s="16"/>
      <c r="O92" s="16"/>
      <c r="P92" s="15"/>
      <c r="Q92" s="16"/>
      <c r="R92" s="20"/>
      <c r="S92" s="22"/>
      <c r="T92" s="16"/>
      <c r="U92" s="16"/>
      <c r="V92" s="15"/>
      <c r="W92" s="15"/>
      <c r="X92" s="15"/>
      <c r="Y92" s="15"/>
      <c r="Z92" s="15"/>
      <c r="AA92" s="15"/>
      <c r="AB92" s="16"/>
      <c r="AC92" s="19"/>
    </row>
    <row r="93" spans="1:29" s="2" customFormat="1" ht="11.25" x14ac:dyDescent="0.2">
      <c r="A93" s="26" t="s">
        <v>258</v>
      </c>
      <c r="B93" s="27" t="s">
        <v>391</v>
      </c>
      <c r="C93" s="34">
        <f>SUM(C94+C95)</f>
        <v>0</v>
      </c>
      <c r="D93" s="35">
        <f t="shared" ref="D93:AC93" si="24">SUM(D94+D95)</f>
        <v>0</v>
      </c>
      <c r="E93" s="35">
        <f t="shared" si="24"/>
        <v>0</v>
      </c>
      <c r="F93" s="35">
        <f>SUM(F94+F95)</f>
        <v>0</v>
      </c>
      <c r="G93" s="35">
        <f>SUM(G94+G95)</f>
        <v>0</v>
      </c>
      <c r="H93" s="35">
        <f t="shared" si="24"/>
        <v>0</v>
      </c>
      <c r="I93" s="35">
        <f t="shared" si="24"/>
        <v>0</v>
      </c>
      <c r="J93" s="36">
        <f t="shared" si="24"/>
        <v>0</v>
      </c>
      <c r="K93" s="35">
        <f>SUM(K94+K95)</f>
        <v>0</v>
      </c>
      <c r="L93" s="35">
        <f t="shared" si="24"/>
        <v>0</v>
      </c>
      <c r="M93" s="35">
        <f t="shared" si="24"/>
        <v>0</v>
      </c>
      <c r="N93" s="35">
        <f>SUM(N94+N95)</f>
        <v>0</v>
      </c>
      <c r="O93" s="35">
        <f>SUM(O94+O95)</f>
        <v>0</v>
      </c>
      <c r="P93" s="37">
        <f t="shared" si="24"/>
        <v>0</v>
      </c>
      <c r="Q93" s="35">
        <f t="shared" si="24"/>
        <v>0</v>
      </c>
      <c r="R93" s="38">
        <f t="shared" si="24"/>
        <v>0</v>
      </c>
      <c r="S93" s="34">
        <f t="shared" si="24"/>
        <v>0</v>
      </c>
      <c r="T93" s="35">
        <f t="shared" si="24"/>
        <v>0</v>
      </c>
      <c r="U93" s="35">
        <f>SUM(U94+U95)</f>
        <v>0</v>
      </c>
      <c r="V93" s="37">
        <f t="shared" si="24"/>
        <v>0</v>
      </c>
      <c r="W93" s="37">
        <f>SUM(W94+W95)</f>
        <v>0</v>
      </c>
      <c r="X93" s="37">
        <f>SUM(X94+X95)</f>
        <v>0</v>
      </c>
      <c r="Y93" s="37">
        <f>SUM(Y94+Y95)</f>
        <v>0</v>
      </c>
      <c r="Z93" s="37">
        <f>SUM(Z94+Z95)</f>
        <v>0</v>
      </c>
      <c r="AA93" s="37">
        <f t="shared" si="24"/>
        <v>0</v>
      </c>
      <c r="AB93" s="35">
        <f t="shared" si="24"/>
        <v>0</v>
      </c>
      <c r="AC93" s="36">
        <f t="shared" si="24"/>
        <v>0</v>
      </c>
    </row>
    <row r="94" spans="1:29" s="2" customFormat="1" ht="11.25" x14ac:dyDescent="0.2">
      <c r="A94" s="23" t="s">
        <v>259</v>
      </c>
      <c r="B94" s="24" t="s">
        <v>260</v>
      </c>
      <c r="C94" s="22"/>
      <c r="D94" s="16"/>
      <c r="E94" s="16"/>
      <c r="F94" s="16"/>
      <c r="G94" s="16"/>
      <c r="H94" s="16"/>
      <c r="I94" s="16"/>
      <c r="J94" s="19"/>
      <c r="K94" s="16"/>
      <c r="L94" s="16"/>
      <c r="M94" s="16"/>
      <c r="N94" s="16"/>
      <c r="O94" s="16"/>
      <c r="P94" s="15"/>
      <c r="Q94" s="16"/>
      <c r="R94" s="20"/>
      <c r="S94" s="22"/>
      <c r="T94" s="16"/>
      <c r="U94" s="16"/>
      <c r="V94" s="15"/>
      <c r="W94" s="15"/>
      <c r="X94" s="15"/>
      <c r="Y94" s="15"/>
      <c r="Z94" s="15"/>
      <c r="AA94" s="15"/>
      <c r="AB94" s="16"/>
      <c r="AC94" s="19"/>
    </row>
    <row r="95" spans="1:29" s="2" customFormat="1" ht="11.25" x14ac:dyDescent="0.2">
      <c r="A95" s="23" t="s">
        <v>261</v>
      </c>
      <c r="B95" s="24" t="s">
        <v>262</v>
      </c>
      <c r="C95" s="22"/>
      <c r="D95" s="16"/>
      <c r="E95" s="16"/>
      <c r="F95" s="16"/>
      <c r="G95" s="16"/>
      <c r="H95" s="16"/>
      <c r="I95" s="16"/>
      <c r="J95" s="19"/>
      <c r="K95" s="16"/>
      <c r="L95" s="16"/>
      <c r="M95" s="16"/>
      <c r="N95" s="16"/>
      <c r="O95" s="16"/>
      <c r="P95" s="15"/>
      <c r="Q95" s="16"/>
      <c r="R95" s="20"/>
      <c r="S95" s="22"/>
      <c r="T95" s="16"/>
      <c r="U95" s="16"/>
      <c r="V95" s="15"/>
      <c r="W95" s="15"/>
      <c r="X95" s="15"/>
      <c r="Y95" s="15"/>
      <c r="Z95" s="15"/>
      <c r="AA95" s="15"/>
      <c r="AB95" s="16"/>
      <c r="AC95" s="19"/>
    </row>
    <row r="96" spans="1:29" s="2" customFormat="1" ht="22.5" customHeight="1" x14ac:dyDescent="0.2">
      <c r="A96" s="26">
        <v>37</v>
      </c>
      <c r="B96" s="27" t="s">
        <v>392</v>
      </c>
      <c r="C96" s="34">
        <f>C97+C102</f>
        <v>0</v>
      </c>
      <c r="D96" s="35">
        <f t="shared" ref="D96:AC96" si="25">D97+D102</f>
        <v>0</v>
      </c>
      <c r="E96" s="35">
        <f t="shared" si="25"/>
        <v>261629</v>
      </c>
      <c r="F96" s="35">
        <f>F97+F102</f>
        <v>0</v>
      </c>
      <c r="G96" s="35">
        <f>G97+G102</f>
        <v>0</v>
      </c>
      <c r="H96" s="35">
        <f t="shared" si="25"/>
        <v>0</v>
      </c>
      <c r="I96" s="35">
        <f t="shared" si="25"/>
        <v>0</v>
      </c>
      <c r="J96" s="36">
        <f t="shared" si="25"/>
        <v>0</v>
      </c>
      <c r="K96" s="35">
        <f>K97+K102</f>
        <v>0</v>
      </c>
      <c r="L96" s="35">
        <f t="shared" si="25"/>
        <v>0</v>
      </c>
      <c r="M96" s="35">
        <f t="shared" si="25"/>
        <v>0</v>
      </c>
      <c r="N96" s="35">
        <f>N97+N102</f>
        <v>0</v>
      </c>
      <c r="O96" s="35">
        <f>O97+O102</f>
        <v>0</v>
      </c>
      <c r="P96" s="37">
        <f t="shared" si="25"/>
        <v>0</v>
      </c>
      <c r="Q96" s="35">
        <f t="shared" si="25"/>
        <v>0</v>
      </c>
      <c r="R96" s="38">
        <f t="shared" si="25"/>
        <v>0</v>
      </c>
      <c r="S96" s="34">
        <f t="shared" si="25"/>
        <v>0</v>
      </c>
      <c r="T96" s="35">
        <f t="shared" si="25"/>
        <v>0</v>
      </c>
      <c r="U96" s="35">
        <f>U97+U102</f>
        <v>0</v>
      </c>
      <c r="V96" s="37">
        <f t="shared" si="25"/>
        <v>0</v>
      </c>
      <c r="W96" s="37">
        <f>W97+W102</f>
        <v>900000</v>
      </c>
      <c r="X96" s="37">
        <f>X97+X102</f>
        <v>0</v>
      </c>
      <c r="Y96" s="37">
        <f>Y97+Y102</f>
        <v>0</v>
      </c>
      <c r="Z96" s="37">
        <f>Z97+Z102</f>
        <v>0</v>
      </c>
      <c r="AA96" s="37">
        <f t="shared" si="25"/>
        <v>0</v>
      </c>
      <c r="AB96" s="35">
        <f t="shared" si="25"/>
        <v>0</v>
      </c>
      <c r="AC96" s="36">
        <f t="shared" si="25"/>
        <v>0</v>
      </c>
    </row>
    <row r="97" spans="1:29" s="2" customFormat="1" ht="11.25" x14ac:dyDescent="0.2">
      <c r="A97" s="26">
        <v>371</v>
      </c>
      <c r="B97" s="27" t="s">
        <v>393</v>
      </c>
      <c r="C97" s="34">
        <f>SUM(C98+C99+C100+C101)</f>
        <v>0</v>
      </c>
      <c r="D97" s="35">
        <f t="shared" ref="D97:AC97" si="26">SUM(D98+D99+D100+D101)</f>
        <v>0</v>
      </c>
      <c r="E97" s="35">
        <f t="shared" si="26"/>
        <v>0</v>
      </c>
      <c r="F97" s="35">
        <f>SUM(F98+F99+F100+F101)</f>
        <v>0</v>
      </c>
      <c r="G97" s="35">
        <f>SUM(G98+G99+G100+G101)</f>
        <v>0</v>
      </c>
      <c r="H97" s="35">
        <f t="shared" si="26"/>
        <v>0</v>
      </c>
      <c r="I97" s="35">
        <f t="shared" si="26"/>
        <v>0</v>
      </c>
      <c r="J97" s="36">
        <f t="shared" si="26"/>
        <v>0</v>
      </c>
      <c r="K97" s="35">
        <f>SUM(K98+K99+K100+K101)</f>
        <v>0</v>
      </c>
      <c r="L97" s="35">
        <f t="shared" si="26"/>
        <v>0</v>
      </c>
      <c r="M97" s="35">
        <f t="shared" si="26"/>
        <v>0</v>
      </c>
      <c r="N97" s="35">
        <f>SUM(N98+N99+N100+N101)</f>
        <v>0</v>
      </c>
      <c r="O97" s="35">
        <f>SUM(O98+O99+O100+O101)</f>
        <v>0</v>
      </c>
      <c r="P97" s="37">
        <f t="shared" si="26"/>
        <v>0</v>
      </c>
      <c r="Q97" s="35">
        <f t="shared" si="26"/>
        <v>0</v>
      </c>
      <c r="R97" s="38">
        <f t="shared" si="26"/>
        <v>0</v>
      </c>
      <c r="S97" s="34">
        <f t="shared" si="26"/>
        <v>0</v>
      </c>
      <c r="T97" s="35">
        <f t="shared" si="26"/>
        <v>0</v>
      </c>
      <c r="U97" s="35">
        <f>SUM(U98+U99+U100+U101)</f>
        <v>0</v>
      </c>
      <c r="V97" s="37">
        <f t="shared" si="26"/>
        <v>0</v>
      </c>
      <c r="W97" s="37">
        <f>SUM(W98+W99+W100+W101)</f>
        <v>0</v>
      </c>
      <c r="X97" s="37">
        <f>SUM(X98+X99+X100+X101)</f>
        <v>0</v>
      </c>
      <c r="Y97" s="37">
        <f>SUM(Y98+Y99+Y100+Y101)</f>
        <v>0</v>
      </c>
      <c r="Z97" s="37">
        <f>SUM(Z98+Z99+Z100+Z101)</f>
        <v>0</v>
      </c>
      <c r="AA97" s="37">
        <f t="shared" si="26"/>
        <v>0</v>
      </c>
      <c r="AB97" s="35">
        <f t="shared" si="26"/>
        <v>0</v>
      </c>
      <c r="AC97" s="36">
        <f t="shared" si="26"/>
        <v>0</v>
      </c>
    </row>
    <row r="98" spans="1:29" s="2" customFormat="1" ht="22.5" customHeight="1" x14ac:dyDescent="0.2">
      <c r="A98" s="23">
        <v>3711</v>
      </c>
      <c r="B98" s="24" t="s">
        <v>263</v>
      </c>
      <c r="C98" s="22"/>
      <c r="D98" s="16"/>
      <c r="E98" s="16"/>
      <c r="F98" s="16"/>
      <c r="G98" s="16"/>
      <c r="H98" s="16"/>
      <c r="I98" s="16"/>
      <c r="J98" s="19"/>
      <c r="K98" s="16"/>
      <c r="L98" s="16"/>
      <c r="M98" s="16"/>
      <c r="N98" s="16"/>
      <c r="O98" s="16"/>
      <c r="P98" s="15"/>
      <c r="Q98" s="16"/>
      <c r="R98" s="20"/>
      <c r="S98" s="22"/>
      <c r="T98" s="16"/>
      <c r="U98" s="16"/>
      <c r="V98" s="15"/>
      <c r="W98" s="15"/>
      <c r="X98" s="15"/>
      <c r="Y98" s="15"/>
      <c r="Z98" s="15"/>
      <c r="AA98" s="15"/>
      <c r="AB98" s="16"/>
      <c r="AC98" s="19"/>
    </row>
    <row r="99" spans="1:29" s="2" customFormat="1" ht="22.5" customHeight="1" x14ac:dyDescent="0.2">
      <c r="A99" s="23">
        <v>3712</v>
      </c>
      <c r="B99" s="24" t="s">
        <v>264</v>
      </c>
      <c r="C99" s="22"/>
      <c r="D99" s="16"/>
      <c r="E99" s="16"/>
      <c r="F99" s="16"/>
      <c r="G99" s="16"/>
      <c r="H99" s="16"/>
      <c r="I99" s="16"/>
      <c r="J99" s="19"/>
      <c r="K99" s="16"/>
      <c r="L99" s="16"/>
      <c r="M99" s="16"/>
      <c r="N99" s="16"/>
      <c r="O99" s="16"/>
      <c r="P99" s="15"/>
      <c r="Q99" s="16"/>
      <c r="R99" s="20"/>
      <c r="S99" s="22"/>
      <c r="T99" s="16"/>
      <c r="U99" s="16"/>
      <c r="V99" s="15"/>
      <c r="W99" s="15"/>
      <c r="X99" s="15"/>
      <c r="Y99" s="15"/>
      <c r="Z99" s="15"/>
      <c r="AA99" s="15"/>
      <c r="AB99" s="16"/>
      <c r="AC99" s="19"/>
    </row>
    <row r="100" spans="1:29" s="3" customFormat="1" ht="22.5" customHeight="1" x14ac:dyDescent="0.2">
      <c r="A100" s="23" t="s">
        <v>265</v>
      </c>
      <c r="B100" s="24" t="s">
        <v>266</v>
      </c>
      <c r="C100" s="22"/>
      <c r="D100" s="16"/>
      <c r="E100" s="16"/>
      <c r="F100" s="16"/>
      <c r="G100" s="16"/>
      <c r="H100" s="16"/>
      <c r="I100" s="16"/>
      <c r="J100" s="19"/>
      <c r="K100" s="16"/>
      <c r="L100" s="16"/>
      <c r="M100" s="16"/>
      <c r="N100" s="16"/>
      <c r="O100" s="16"/>
      <c r="P100" s="15"/>
      <c r="Q100" s="16"/>
      <c r="R100" s="20"/>
      <c r="S100" s="22"/>
      <c r="T100" s="16"/>
      <c r="U100" s="16"/>
      <c r="V100" s="15"/>
      <c r="W100" s="15"/>
      <c r="X100" s="15"/>
      <c r="Y100" s="15"/>
      <c r="Z100" s="15"/>
      <c r="AA100" s="15"/>
      <c r="AB100" s="16"/>
      <c r="AC100" s="19"/>
    </row>
    <row r="101" spans="1:29" s="3" customFormat="1" ht="22.5" customHeight="1" x14ac:dyDescent="0.2">
      <c r="A101" s="23" t="s">
        <v>267</v>
      </c>
      <c r="B101" s="24" t="s">
        <v>268</v>
      </c>
      <c r="C101" s="22"/>
      <c r="D101" s="16"/>
      <c r="E101" s="16"/>
      <c r="F101" s="16"/>
      <c r="G101" s="16"/>
      <c r="H101" s="16"/>
      <c r="I101" s="16"/>
      <c r="J101" s="19"/>
      <c r="K101" s="16"/>
      <c r="L101" s="16"/>
      <c r="M101" s="16"/>
      <c r="N101" s="16"/>
      <c r="O101" s="16"/>
      <c r="P101" s="15"/>
      <c r="Q101" s="16"/>
      <c r="R101" s="20"/>
      <c r="S101" s="22"/>
      <c r="T101" s="16"/>
      <c r="U101" s="16"/>
      <c r="V101" s="15"/>
      <c r="W101" s="15"/>
      <c r="X101" s="15"/>
      <c r="Y101" s="15"/>
      <c r="Z101" s="15"/>
      <c r="AA101" s="15"/>
      <c r="AB101" s="16"/>
      <c r="AC101" s="19"/>
    </row>
    <row r="102" spans="1:29" s="2" customFormat="1" ht="22.5" customHeight="1" x14ac:dyDescent="0.2">
      <c r="A102" s="26">
        <v>372</v>
      </c>
      <c r="B102" s="27" t="s">
        <v>394</v>
      </c>
      <c r="C102" s="34">
        <f>SUM(C103+C104)</f>
        <v>0</v>
      </c>
      <c r="D102" s="35">
        <f t="shared" ref="D102:AC102" si="27">SUM(D103+D104)</f>
        <v>0</v>
      </c>
      <c r="E102" s="35">
        <f t="shared" si="27"/>
        <v>261629</v>
      </c>
      <c r="F102" s="35">
        <f>SUM(F103+F104)</f>
        <v>0</v>
      </c>
      <c r="G102" s="35">
        <f>SUM(G103+G104)</f>
        <v>0</v>
      </c>
      <c r="H102" s="35">
        <f t="shared" si="27"/>
        <v>0</v>
      </c>
      <c r="I102" s="35">
        <f t="shared" si="27"/>
        <v>0</v>
      </c>
      <c r="J102" s="36">
        <f t="shared" si="27"/>
        <v>0</v>
      </c>
      <c r="K102" s="35">
        <f>SUM(K103+K104)</f>
        <v>0</v>
      </c>
      <c r="L102" s="35">
        <f t="shared" si="27"/>
        <v>0</v>
      </c>
      <c r="M102" s="35">
        <f t="shared" si="27"/>
        <v>0</v>
      </c>
      <c r="N102" s="35">
        <f>SUM(N103+N104)</f>
        <v>0</v>
      </c>
      <c r="O102" s="35">
        <f>SUM(O103+O104)</f>
        <v>0</v>
      </c>
      <c r="P102" s="37">
        <f t="shared" si="27"/>
        <v>0</v>
      </c>
      <c r="Q102" s="35">
        <f t="shared" si="27"/>
        <v>0</v>
      </c>
      <c r="R102" s="38">
        <f t="shared" si="27"/>
        <v>0</v>
      </c>
      <c r="S102" s="34">
        <f t="shared" si="27"/>
        <v>0</v>
      </c>
      <c r="T102" s="35">
        <f t="shared" si="27"/>
        <v>0</v>
      </c>
      <c r="U102" s="35">
        <f>SUM(U103+U104)</f>
        <v>0</v>
      </c>
      <c r="V102" s="37">
        <f t="shared" si="27"/>
        <v>0</v>
      </c>
      <c r="W102" s="37">
        <f>SUM(W103+W104)</f>
        <v>900000</v>
      </c>
      <c r="X102" s="37">
        <f>SUM(X103+X104)</f>
        <v>0</v>
      </c>
      <c r="Y102" s="37">
        <f>SUM(Y103+Y104)</f>
        <v>0</v>
      </c>
      <c r="Z102" s="37">
        <f>SUM(Z103+Z104)</f>
        <v>0</v>
      </c>
      <c r="AA102" s="37">
        <f t="shared" si="27"/>
        <v>0</v>
      </c>
      <c r="AB102" s="35">
        <f t="shared" si="27"/>
        <v>0</v>
      </c>
      <c r="AC102" s="36">
        <f t="shared" si="27"/>
        <v>0</v>
      </c>
    </row>
    <row r="103" spans="1:29" s="2" customFormat="1" ht="11.25" x14ac:dyDescent="0.2">
      <c r="A103" s="23">
        <v>3721</v>
      </c>
      <c r="B103" s="24" t="s">
        <v>269</v>
      </c>
      <c r="C103" s="22"/>
      <c r="D103" s="16"/>
      <c r="E103" s="16">
        <v>261629</v>
      </c>
      <c r="F103" s="16"/>
      <c r="G103" s="16"/>
      <c r="H103" s="16"/>
      <c r="I103" s="16"/>
      <c r="J103" s="19"/>
      <c r="K103" s="16"/>
      <c r="L103" s="16"/>
      <c r="M103" s="16"/>
      <c r="N103" s="16"/>
      <c r="O103" s="16"/>
      <c r="P103" s="15"/>
      <c r="Q103" s="16"/>
      <c r="R103" s="20"/>
      <c r="S103" s="22"/>
      <c r="T103" s="16"/>
      <c r="U103" s="16"/>
      <c r="V103" s="15"/>
      <c r="W103" s="15">
        <v>900000</v>
      </c>
      <c r="X103" s="15"/>
      <c r="Y103" s="15"/>
      <c r="Z103" s="15"/>
      <c r="AA103" s="15"/>
      <c r="AB103" s="16"/>
      <c r="AC103" s="19"/>
    </row>
    <row r="104" spans="1:29" s="2" customFormat="1" ht="11.25" x14ac:dyDescent="0.2">
      <c r="A104" s="23">
        <v>3722</v>
      </c>
      <c r="B104" s="24" t="s">
        <v>270</v>
      </c>
      <c r="C104" s="22"/>
      <c r="D104" s="16"/>
      <c r="E104" s="16"/>
      <c r="F104" s="16"/>
      <c r="G104" s="16"/>
      <c r="H104" s="16"/>
      <c r="I104" s="16"/>
      <c r="J104" s="19"/>
      <c r="K104" s="16"/>
      <c r="L104" s="16"/>
      <c r="M104" s="16"/>
      <c r="N104" s="16"/>
      <c r="O104" s="16"/>
      <c r="P104" s="15"/>
      <c r="Q104" s="16"/>
      <c r="R104" s="20"/>
      <c r="S104" s="22"/>
      <c r="T104" s="16"/>
      <c r="U104" s="16"/>
      <c r="V104" s="15"/>
      <c r="W104" s="15"/>
      <c r="X104" s="15"/>
      <c r="Y104" s="15"/>
      <c r="Z104" s="15"/>
      <c r="AA104" s="15"/>
      <c r="AB104" s="16"/>
      <c r="AC104" s="19"/>
    </row>
    <row r="105" spans="1:29" s="2" customFormat="1" ht="11.25" x14ac:dyDescent="0.2">
      <c r="A105" s="26">
        <v>38</v>
      </c>
      <c r="B105" s="27" t="s">
        <v>395</v>
      </c>
      <c r="C105" s="34">
        <f>C106+C109+C112+C118+C121</f>
        <v>0</v>
      </c>
      <c r="D105" s="35">
        <f t="shared" ref="D105:AC105" si="28">D106+D109+D112+D118+D121</f>
        <v>0</v>
      </c>
      <c r="E105" s="35">
        <f t="shared" si="28"/>
        <v>0</v>
      </c>
      <c r="F105" s="35">
        <f>F106+F109+F112+F118+F121</f>
        <v>0</v>
      </c>
      <c r="G105" s="35">
        <f>G106+G109+G112+G118+G121</f>
        <v>0</v>
      </c>
      <c r="H105" s="35">
        <f t="shared" si="28"/>
        <v>0</v>
      </c>
      <c r="I105" s="35">
        <f t="shared" si="28"/>
        <v>0</v>
      </c>
      <c r="J105" s="36">
        <f t="shared" si="28"/>
        <v>0</v>
      </c>
      <c r="K105" s="35">
        <f>K106+K109+K112+K118+K121</f>
        <v>0</v>
      </c>
      <c r="L105" s="35">
        <f t="shared" si="28"/>
        <v>0</v>
      </c>
      <c r="M105" s="35">
        <f t="shared" si="28"/>
        <v>0</v>
      </c>
      <c r="N105" s="35">
        <f>N106+N109+N112+N118+N121</f>
        <v>0</v>
      </c>
      <c r="O105" s="35">
        <f>O106+O109+O112+O118+O121</f>
        <v>0</v>
      </c>
      <c r="P105" s="37">
        <f t="shared" si="28"/>
        <v>0</v>
      </c>
      <c r="Q105" s="35">
        <f t="shared" si="28"/>
        <v>0</v>
      </c>
      <c r="R105" s="38">
        <f t="shared" si="28"/>
        <v>0</v>
      </c>
      <c r="S105" s="34">
        <f t="shared" si="28"/>
        <v>0</v>
      </c>
      <c r="T105" s="35">
        <f t="shared" si="28"/>
        <v>0</v>
      </c>
      <c r="U105" s="35">
        <f>U106+U109+U112+U118+U121</f>
        <v>0</v>
      </c>
      <c r="V105" s="37">
        <f t="shared" si="28"/>
        <v>0</v>
      </c>
      <c r="W105" s="37">
        <f>W106+W109+W112+W118+W121</f>
        <v>0</v>
      </c>
      <c r="X105" s="37">
        <f>X106+X109+X112+X118+X121</f>
        <v>0</v>
      </c>
      <c r="Y105" s="37">
        <f>Y106+Y109+Y112+Y118+Y121</f>
        <v>0</v>
      </c>
      <c r="Z105" s="37">
        <f>Z106+Z109+Z112+Z118+Z121</f>
        <v>0</v>
      </c>
      <c r="AA105" s="37">
        <f t="shared" si="28"/>
        <v>0</v>
      </c>
      <c r="AB105" s="35">
        <f t="shared" si="28"/>
        <v>0</v>
      </c>
      <c r="AC105" s="36">
        <f t="shared" si="28"/>
        <v>0</v>
      </c>
    </row>
    <row r="106" spans="1:29" s="2" customFormat="1" ht="11.25" x14ac:dyDescent="0.2">
      <c r="A106" s="26">
        <v>381</v>
      </c>
      <c r="B106" s="27" t="s">
        <v>396</v>
      </c>
      <c r="C106" s="34">
        <f>SUM(C107+C108)</f>
        <v>0</v>
      </c>
      <c r="D106" s="35">
        <f t="shared" ref="D106:AC106" si="29">SUM(D107+D108)</f>
        <v>0</v>
      </c>
      <c r="E106" s="35">
        <f t="shared" si="29"/>
        <v>0</v>
      </c>
      <c r="F106" s="35">
        <f>SUM(F107+F108)</f>
        <v>0</v>
      </c>
      <c r="G106" s="35">
        <f>SUM(G107+G108)</f>
        <v>0</v>
      </c>
      <c r="H106" s="35">
        <f t="shared" si="29"/>
        <v>0</v>
      </c>
      <c r="I106" s="35">
        <f t="shared" si="29"/>
        <v>0</v>
      </c>
      <c r="J106" s="36">
        <f t="shared" si="29"/>
        <v>0</v>
      </c>
      <c r="K106" s="35">
        <f>SUM(K107+K108)</f>
        <v>0</v>
      </c>
      <c r="L106" s="35">
        <f t="shared" si="29"/>
        <v>0</v>
      </c>
      <c r="M106" s="35">
        <f t="shared" si="29"/>
        <v>0</v>
      </c>
      <c r="N106" s="35">
        <f>SUM(N107+N108)</f>
        <v>0</v>
      </c>
      <c r="O106" s="35">
        <f>SUM(O107+O108)</f>
        <v>0</v>
      </c>
      <c r="P106" s="37">
        <f t="shared" si="29"/>
        <v>0</v>
      </c>
      <c r="Q106" s="35">
        <f t="shared" si="29"/>
        <v>0</v>
      </c>
      <c r="R106" s="38">
        <f t="shared" si="29"/>
        <v>0</v>
      </c>
      <c r="S106" s="34">
        <f t="shared" si="29"/>
        <v>0</v>
      </c>
      <c r="T106" s="35">
        <f t="shared" si="29"/>
        <v>0</v>
      </c>
      <c r="U106" s="35">
        <f>SUM(U107+U108)</f>
        <v>0</v>
      </c>
      <c r="V106" s="37">
        <f t="shared" si="29"/>
        <v>0</v>
      </c>
      <c r="W106" s="37">
        <f>SUM(W107+W108)</f>
        <v>0</v>
      </c>
      <c r="X106" s="37">
        <f>SUM(X107+X108)</f>
        <v>0</v>
      </c>
      <c r="Y106" s="37">
        <f>SUM(Y107+Y108)</f>
        <v>0</v>
      </c>
      <c r="Z106" s="37">
        <f>SUM(Z107+Z108)</f>
        <v>0</v>
      </c>
      <c r="AA106" s="37">
        <f t="shared" si="29"/>
        <v>0</v>
      </c>
      <c r="AB106" s="35">
        <f t="shared" si="29"/>
        <v>0</v>
      </c>
      <c r="AC106" s="36">
        <f t="shared" si="29"/>
        <v>0</v>
      </c>
    </row>
    <row r="107" spans="1:29" s="2" customFormat="1" ht="11.25" x14ac:dyDescent="0.2">
      <c r="A107" s="23">
        <v>3811</v>
      </c>
      <c r="B107" s="24" t="s">
        <v>271</v>
      </c>
      <c r="C107" s="22"/>
      <c r="D107" s="16"/>
      <c r="E107" s="16"/>
      <c r="F107" s="16"/>
      <c r="G107" s="16"/>
      <c r="H107" s="16"/>
      <c r="I107" s="16"/>
      <c r="J107" s="19"/>
      <c r="K107" s="16"/>
      <c r="L107" s="16"/>
      <c r="M107" s="16"/>
      <c r="N107" s="16"/>
      <c r="O107" s="16"/>
      <c r="P107" s="15"/>
      <c r="Q107" s="16"/>
      <c r="R107" s="20"/>
      <c r="S107" s="22"/>
      <c r="T107" s="16"/>
      <c r="U107" s="16"/>
      <c r="V107" s="15"/>
      <c r="W107" s="15"/>
      <c r="X107" s="15"/>
      <c r="Y107" s="15"/>
      <c r="Z107" s="15"/>
      <c r="AA107" s="15"/>
      <c r="AB107" s="16"/>
      <c r="AC107" s="19"/>
    </row>
    <row r="108" spans="1:29" s="2" customFormat="1" ht="11.25" x14ac:dyDescent="0.2">
      <c r="A108" s="23">
        <v>3812</v>
      </c>
      <c r="B108" s="24" t="s">
        <v>272</v>
      </c>
      <c r="C108" s="22"/>
      <c r="D108" s="16"/>
      <c r="E108" s="16"/>
      <c r="F108" s="16"/>
      <c r="G108" s="16"/>
      <c r="H108" s="16"/>
      <c r="I108" s="16"/>
      <c r="J108" s="19"/>
      <c r="K108" s="16"/>
      <c r="L108" s="16"/>
      <c r="M108" s="16"/>
      <c r="N108" s="16"/>
      <c r="O108" s="16"/>
      <c r="P108" s="15"/>
      <c r="Q108" s="16"/>
      <c r="R108" s="20"/>
      <c r="S108" s="22"/>
      <c r="T108" s="16"/>
      <c r="U108" s="16"/>
      <c r="V108" s="15"/>
      <c r="W108" s="15"/>
      <c r="X108" s="15"/>
      <c r="Y108" s="15"/>
      <c r="Z108" s="15"/>
      <c r="AA108" s="15"/>
      <c r="AB108" s="16"/>
      <c r="AC108" s="19"/>
    </row>
    <row r="109" spans="1:29" s="2" customFormat="1" ht="11.25" x14ac:dyDescent="0.2">
      <c r="A109" s="26">
        <v>382</v>
      </c>
      <c r="B109" s="27" t="s">
        <v>397</v>
      </c>
      <c r="C109" s="34">
        <f>SUM(C110+C111)</f>
        <v>0</v>
      </c>
      <c r="D109" s="35">
        <f t="shared" ref="D109:AC109" si="30">SUM(D110+D111)</f>
        <v>0</v>
      </c>
      <c r="E109" s="35">
        <f t="shared" si="30"/>
        <v>0</v>
      </c>
      <c r="F109" s="35">
        <f>SUM(F110+F111)</f>
        <v>0</v>
      </c>
      <c r="G109" s="35">
        <f>SUM(G110+G111)</f>
        <v>0</v>
      </c>
      <c r="H109" s="35">
        <f t="shared" si="30"/>
        <v>0</v>
      </c>
      <c r="I109" s="35">
        <f t="shared" si="30"/>
        <v>0</v>
      </c>
      <c r="J109" s="36">
        <f t="shared" si="30"/>
        <v>0</v>
      </c>
      <c r="K109" s="35">
        <f>SUM(K110+K111)</f>
        <v>0</v>
      </c>
      <c r="L109" s="35">
        <f t="shared" si="30"/>
        <v>0</v>
      </c>
      <c r="M109" s="35">
        <f t="shared" si="30"/>
        <v>0</v>
      </c>
      <c r="N109" s="35">
        <f>SUM(N110+N111)</f>
        <v>0</v>
      </c>
      <c r="O109" s="35">
        <f>SUM(O110+O111)</f>
        <v>0</v>
      </c>
      <c r="P109" s="37">
        <f t="shared" si="30"/>
        <v>0</v>
      </c>
      <c r="Q109" s="35">
        <f t="shared" si="30"/>
        <v>0</v>
      </c>
      <c r="R109" s="38">
        <f t="shared" si="30"/>
        <v>0</v>
      </c>
      <c r="S109" s="34">
        <f t="shared" si="30"/>
        <v>0</v>
      </c>
      <c r="T109" s="35">
        <f t="shared" si="30"/>
        <v>0</v>
      </c>
      <c r="U109" s="35">
        <f>SUM(U110+U111)</f>
        <v>0</v>
      </c>
      <c r="V109" s="37">
        <f t="shared" si="30"/>
        <v>0</v>
      </c>
      <c r="W109" s="37">
        <f>SUM(W110+W111)</f>
        <v>0</v>
      </c>
      <c r="X109" s="37">
        <f>SUM(X110+X111)</f>
        <v>0</v>
      </c>
      <c r="Y109" s="37">
        <f>SUM(Y110+Y111)</f>
        <v>0</v>
      </c>
      <c r="Z109" s="37">
        <f>SUM(Z110+Z111)</f>
        <v>0</v>
      </c>
      <c r="AA109" s="37">
        <f t="shared" si="30"/>
        <v>0</v>
      </c>
      <c r="AB109" s="35">
        <f t="shared" si="30"/>
        <v>0</v>
      </c>
      <c r="AC109" s="36">
        <f t="shared" si="30"/>
        <v>0</v>
      </c>
    </row>
    <row r="110" spans="1:29" s="2" customFormat="1" ht="11.25" x14ac:dyDescent="0.2">
      <c r="A110" s="23">
        <v>3821</v>
      </c>
      <c r="B110" s="24" t="s">
        <v>273</v>
      </c>
      <c r="C110" s="22"/>
      <c r="D110" s="16"/>
      <c r="E110" s="16"/>
      <c r="F110" s="16"/>
      <c r="G110" s="16"/>
      <c r="H110" s="16"/>
      <c r="I110" s="16"/>
      <c r="J110" s="19"/>
      <c r="K110" s="16"/>
      <c r="L110" s="16"/>
      <c r="M110" s="16"/>
      <c r="N110" s="16"/>
      <c r="O110" s="16"/>
      <c r="P110" s="15"/>
      <c r="Q110" s="16"/>
      <c r="R110" s="20"/>
      <c r="S110" s="22"/>
      <c r="T110" s="16"/>
      <c r="U110" s="16"/>
      <c r="V110" s="15"/>
      <c r="W110" s="15"/>
      <c r="X110" s="15"/>
      <c r="Y110" s="15"/>
      <c r="Z110" s="15"/>
      <c r="AA110" s="15"/>
      <c r="AB110" s="16"/>
      <c r="AC110" s="19"/>
    </row>
    <row r="111" spans="1:29" s="2" customFormat="1" ht="11.25" x14ac:dyDescent="0.2">
      <c r="A111" s="23">
        <v>3822</v>
      </c>
      <c r="B111" s="24" t="s">
        <v>274</v>
      </c>
      <c r="C111" s="22"/>
      <c r="D111" s="16"/>
      <c r="E111" s="16"/>
      <c r="F111" s="16"/>
      <c r="G111" s="16"/>
      <c r="H111" s="16"/>
      <c r="I111" s="16"/>
      <c r="J111" s="19"/>
      <c r="K111" s="16"/>
      <c r="L111" s="16"/>
      <c r="M111" s="16"/>
      <c r="N111" s="16"/>
      <c r="O111" s="16"/>
      <c r="P111" s="15"/>
      <c r="Q111" s="16"/>
      <c r="R111" s="20"/>
      <c r="S111" s="22"/>
      <c r="T111" s="16"/>
      <c r="U111" s="16"/>
      <c r="V111" s="15"/>
      <c r="W111" s="15"/>
      <c r="X111" s="15"/>
      <c r="Y111" s="15"/>
      <c r="Z111" s="15"/>
      <c r="AA111" s="15"/>
      <c r="AB111" s="16"/>
      <c r="AC111" s="19"/>
    </row>
    <row r="112" spans="1:29" s="2" customFormat="1" ht="11.25" x14ac:dyDescent="0.2">
      <c r="A112" s="26">
        <v>383</v>
      </c>
      <c r="B112" s="27" t="s">
        <v>398</v>
      </c>
      <c r="C112" s="34">
        <f>SUM(C113+C114+C115+C116+C117)</f>
        <v>0</v>
      </c>
      <c r="D112" s="35">
        <f t="shared" ref="D112:AC112" si="31">SUM(D113+D114+D115+D116+D117)</f>
        <v>0</v>
      </c>
      <c r="E112" s="35">
        <f t="shared" si="31"/>
        <v>0</v>
      </c>
      <c r="F112" s="35">
        <f>SUM(F113+F114+F115+F116+F117)</f>
        <v>0</v>
      </c>
      <c r="G112" s="35">
        <f>SUM(G113+G114+G115+G116+G117)</f>
        <v>0</v>
      </c>
      <c r="H112" s="35">
        <f t="shared" si="31"/>
        <v>0</v>
      </c>
      <c r="I112" s="35">
        <f t="shared" si="31"/>
        <v>0</v>
      </c>
      <c r="J112" s="36">
        <f t="shared" si="31"/>
        <v>0</v>
      </c>
      <c r="K112" s="35">
        <f>SUM(K113+K114+K115+K116+K117)</f>
        <v>0</v>
      </c>
      <c r="L112" s="35">
        <f t="shared" si="31"/>
        <v>0</v>
      </c>
      <c r="M112" s="35">
        <f t="shared" si="31"/>
        <v>0</v>
      </c>
      <c r="N112" s="35">
        <f>SUM(N113+N114+N115+N116+N117)</f>
        <v>0</v>
      </c>
      <c r="O112" s="35">
        <f>SUM(O113+O114+O115+O116+O117)</f>
        <v>0</v>
      </c>
      <c r="P112" s="37">
        <f t="shared" si="31"/>
        <v>0</v>
      </c>
      <c r="Q112" s="35">
        <f t="shared" si="31"/>
        <v>0</v>
      </c>
      <c r="R112" s="38">
        <f t="shared" si="31"/>
        <v>0</v>
      </c>
      <c r="S112" s="34">
        <f t="shared" si="31"/>
        <v>0</v>
      </c>
      <c r="T112" s="35">
        <f t="shared" si="31"/>
        <v>0</v>
      </c>
      <c r="U112" s="35">
        <f>SUM(U113+U114+U115+U116+U117)</f>
        <v>0</v>
      </c>
      <c r="V112" s="37">
        <f t="shared" si="31"/>
        <v>0</v>
      </c>
      <c r="W112" s="37">
        <f>SUM(W113+W114+W115+W116+W117)</f>
        <v>0</v>
      </c>
      <c r="X112" s="37">
        <f>SUM(X113+X114+X115+X116+X117)</f>
        <v>0</v>
      </c>
      <c r="Y112" s="37">
        <f>SUM(Y113+Y114+Y115+Y116+Y117)</f>
        <v>0</v>
      </c>
      <c r="Z112" s="37">
        <f>SUM(Z113+Z114+Z115+Z116+Z117)</f>
        <v>0</v>
      </c>
      <c r="AA112" s="37">
        <f t="shared" si="31"/>
        <v>0</v>
      </c>
      <c r="AB112" s="35">
        <f t="shared" si="31"/>
        <v>0</v>
      </c>
      <c r="AC112" s="36">
        <f t="shared" si="31"/>
        <v>0</v>
      </c>
    </row>
    <row r="113" spans="1:29" s="2" customFormat="1" ht="11.25" x14ac:dyDescent="0.2">
      <c r="A113" s="23">
        <v>3831</v>
      </c>
      <c r="B113" s="24" t="s">
        <v>275</v>
      </c>
      <c r="C113" s="22"/>
      <c r="D113" s="16"/>
      <c r="E113" s="16"/>
      <c r="F113" s="16"/>
      <c r="G113" s="16"/>
      <c r="H113" s="16"/>
      <c r="I113" s="16"/>
      <c r="J113" s="19"/>
      <c r="K113" s="16"/>
      <c r="L113" s="16"/>
      <c r="M113" s="16"/>
      <c r="N113" s="16"/>
      <c r="O113" s="16"/>
      <c r="P113" s="15"/>
      <c r="Q113" s="16"/>
      <c r="R113" s="20"/>
      <c r="S113" s="22"/>
      <c r="T113" s="16"/>
      <c r="U113" s="16"/>
      <c r="V113" s="15"/>
      <c r="W113" s="15"/>
      <c r="X113" s="15"/>
      <c r="Y113" s="15"/>
      <c r="Z113" s="15"/>
      <c r="AA113" s="15"/>
      <c r="AB113" s="16"/>
      <c r="AC113" s="19"/>
    </row>
    <row r="114" spans="1:29" s="2" customFormat="1" ht="11.25" x14ac:dyDescent="0.2">
      <c r="A114" s="23">
        <v>3832</v>
      </c>
      <c r="B114" s="24" t="s">
        <v>276</v>
      </c>
      <c r="C114" s="22"/>
      <c r="D114" s="16"/>
      <c r="E114" s="16"/>
      <c r="F114" s="16"/>
      <c r="G114" s="16"/>
      <c r="H114" s="16"/>
      <c r="I114" s="16"/>
      <c r="J114" s="19"/>
      <c r="K114" s="16"/>
      <c r="L114" s="16"/>
      <c r="M114" s="16"/>
      <c r="N114" s="16"/>
      <c r="O114" s="16"/>
      <c r="P114" s="15"/>
      <c r="Q114" s="16"/>
      <c r="R114" s="20"/>
      <c r="S114" s="22"/>
      <c r="T114" s="16"/>
      <c r="U114" s="16"/>
      <c r="V114" s="15"/>
      <c r="W114" s="15"/>
      <c r="X114" s="15"/>
      <c r="Y114" s="15"/>
      <c r="Z114" s="15"/>
      <c r="AA114" s="15"/>
      <c r="AB114" s="16"/>
      <c r="AC114" s="19"/>
    </row>
    <row r="115" spans="1:29" s="2" customFormat="1" ht="11.25" x14ac:dyDescent="0.2">
      <c r="A115" s="23">
        <v>3833</v>
      </c>
      <c r="B115" s="24" t="s">
        <v>277</v>
      </c>
      <c r="C115" s="22"/>
      <c r="D115" s="16"/>
      <c r="E115" s="16"/>
      <c r="F115" s="16"/>
      <c r="G115" s="16"/>
      <c r="H115" s="16"/>
      <c r="I115" s="16"/>
      <c r="J115" s="19"/>
      <c r="K115" s="16"/>
      <c r="L115" s="16"/>
      <c r="M115" s="16"/>
      <c r="N115" s="16"/>
      <c r="O115" s="16"/>
      <c r="P115" s="15"/>
      <c r="Q115" s="16"/>
      <c r="R115" s="20"/>
      <c r="S115" s="22"/>
      <c r="T115" s="16"/>
      <c r="U115" s="16"/>
      <c r="V115" s="15"/>
      <c r="W115" s="15"/>
      <c r="X115" s="15"/>
      <c r="Y115" s="15"/>
      <c r="Z115" s="15"/>
      <c r="AA115" s="15"/>
      <c r="AB115" s="16"/>
      <c r="AC115" s="19"/>
    </row>
    <row r="116" spans="1:29" s="2" customFormat="1" ht="11.25" x14ac:dyDescent="0.2">
      <c r="A116" s="23">
        <v>3834</v>
      </c>
      <c r="B116" s="24" t="s">
        <v>278</v>
      </c>
      <c r="C116" s="22"/>
      <c r="D116" s="16"/>
      <c r="E116" s="16"/>
      <c r="F116" s="16"/>
      <c r="G116" s="16"/>
      <c r="H116" s="16"/>
      <c r="I116" s="16"/>
      <c r="J116" s="19"/>
      <c r="K116" s="16"/>
      <c r="L116" s="16"/>
      <c r="M116" s="16"/>
      <c r="N116" s="16"/>
      <c r="O116" s="16"/>
      <c r="P116" s="15"/>
      <c r="Q116" s="16"/>
      <c r="R116" s="20"/>
      <c r="S116" s="22"/>
      <c r="T116" s="16"/>
      <c r="U116" s="16"/>
      <c r="V116" s="15"/>
      <c r="W116" s="15"/>
      <c r="X116" s="15"/>
      <c r="Y116" s="15"/>
      <c r="Z116" s="15"/>
      <c r="AA116" s="15"/>
      <c r="AB116" s="16"/>
      <c r="AC116" s="19"/>
    </row>
    <row r="117" spans="1:29" s="3" customFormat="1" ht="11.25" x14ac:dyDescent="0.2">
      <c r="A117" s="23" t="s">
        <v>279</v>
      </c>
      <c r="B117" s="24" t="s">
        <v>135</v>
      </c>
      <c r="C117" s="22"/>
      <c r="D117" s="16"/>
      <c r="E117" s="16"/>
      <c r="F117" s="16"/>
      <c r="G117" s="16"/>
      <c r="H117" s="16"/>
      <c r="I117" s="16"/>
      <c r="J117" s="19"/>
      <c r="K117" s="16"/>
      <c r="L117" s="16"/>
      <c r="M117" s="16"/>
      <c r="N117" s="16"/>
      <c r="O117" s="16"/>
      <c r="P117" s="15"/>
      <c r="Q117" s="16"/>
      <c r="R117" s="20"/>
      <c r="S117" s="22"/>
      <c r="T117" s="16"/>
      <c r="U117" s="16"/>
      <c r="V117" s="15"/>
      <c r="W117" s="15"/>
      <c r="X117" s="15"/>
      <c r="Y117" s="15"/>
      <c r="Z117" s="15"/>
      <c r="AA117" s="15"/>
      <c r="AB117" s="16"/>
      <c r="AC117" s="19"/>
    </row>
    <row r="118" spans="1:29" s="3" customFormat="1" ht="11.25" x14ac:dyDescent="0.2">
      <c r="A118" s="26" t="s">
        <v>280</v>
      </c>
      <c r="B118" s="27" t="s">
        <v>399</v>
      </c>
      <c r="C118" s="34">
        <f>SUM(C119+C120)</f>
        <v>0</v>
      </c>
      <c r="D118" s="35">
        <f t="shared" ref="D118:AC118" si="32">SUM(D119+D120)</f>
        <v>0</v>
      </c>
      <c r="E118" s="35">
        <f t="shared" si="32"/>
        <v>0</v>
      </c>
      <c r="F118" s="35">
        <f>SUM(F119+F120)</f>
        <v>0</v>
      </c>
      <c r="G118" s="35">
        <f>SUM(G119+G120)</f>
        <v>0</v>
      </c>
      <c r="H118" s="35">
        <f t="shared" si="32"/>
        <v>0</v>
      </c>
      <c r="I118" s="35">
        <f t="shared" si="32"/>
        <v>0</v>
      </c>
      <c r="J118" s="36">
        <f t="shared" si="32"/>
        <v>0</v>
      </c>
      <c r="K118" s="35">
        <f>SUM(K119+K120)</f>
        <v>0</v>
      </c>
      <c r="L118" s="35">
        <f t="shared" si="32"/>
        <v>0</v>
      </c>
      <c r="M118" s="35">
        <f t="shared" si="32"/>
        <v>0</v>
      </c>
      <c r="N118" s="35">
        <f>SUM(N119+N120)</f>
        <v>0</v>
      </c>
      <c r="O118" s="35">
        <f>SUM(O119+O120)</f>
        <v>0</v>
      </c>
      <c r="P118" s="37">
        <f t="shared" si="32"/>
        <v>0</v>
      </c>
      <c r="Q118" s="35">
        <f t="shared" si="32"/>
        <v>0</v>
      </c>
      <c r="R118" s="38">
        <f t="shared" si="32"/>
        <v>0</v>
      </c>
      <c r="S118" s="34">
        <f t="shared" si="32"/>
        <v>0</v>
      </c>
      <c r="T118" s="35">
        <f t="shared" si="32"/>
        <v>0</v>
      </c>
      <c r="U118" s="35">
        <f>SUM(U119+U120)</f>
        <v>0</v>
      </c>
      <c r="V118" s="37">
        <f t="shared" si="32"/>
        <v>0</v>
      </c>
      <c r="W118" s="37">
        <f>SUM(W119+W120)</f>
        <v>0</v>
      </c>
      <c r="X118" s="37">
        <f>SUM(X119+X120)</f>
        <v>0</v>
      </c>
      <c r="Y118" s="37">
        <f>SUM(Y119+Y120)</f>
        <v>0</v>
      </c>
      <c r="Z118" s="37">
        <f>SUM(Z119+Z120)</f>
        <v>0</v>
      </c>
      <c r="AA118" s="37">
        <f t="shared" si="32"/>
        <v>0</v>
      </c>
      <c r="AB118" s="35">
        <f t="shared" si="32"/>
        <v>0</v>
      </c>
      <c r="AC118" s="36">
        <f t="shared" si="32"/>
        <v>0</v>
      </c>
    </row>
    <row r="119" spans="1:29" s="3" customFormat="1" ht="11.25" x14ac:dyDescent="0.2">
      <c r="A119" s="23" t="s">
        <v>281</v>
      </c>
      <c r="B119" s="24" t="s">
        <v>282</v>
      </c>
      <c r="C119" s="22"/>
      <c r="D119" s="16"/>
      <c r="E119" s="16"/>
      <c r="F119" s="16"/>
      <c r="G119" s="16"/>
      <c r="H119" s="16"/>
      <c r="I119" s="16"/>
      <c r="J119" s="19"/>
      <c r="K119" s="16"/>
      <c r="L119" s="16"/>
      <c r="M119" s="16"/>
      <c r="N119" s="16"/>
      <c r="O119" s="16"/>
      <c r="P119" s="15"/>
      <c r="Q119" s="16"/>
      <c r="R119" s="20"/>
      <c r="S119" s="22"/>
      <c r="T119" s="16"/>
      <c r="U119" s="16"/>
      <c r="V119" s="15"/>
      <c r="W119" s="15"/>
      <c r="X119" s="15"/>
      <c r="Y119" s="15"/>
      <c r="Z119" s="15"/>
      <c r="AA119" s="15"/>
      <c r="AB119" s="16"/>
      <c r="AC119" s="19"/>
    </row>
    <row r="120" spans="1:29" s="3" customFormat="1" ht="22.5" customHeight="1" x14ac:dyDescent="0.2">
      <c r="A120" s="23" t="s">
        <v>283</v>
      </c>
      <c r="B120" s="24" t="s">
        <v>284</v>
      </c>
      <c r="C120" s="22"/>
      <c r="D120" s="16"/>
      <c r="E120" s="16"/>
      <c r="F120" s="16"/>
      <c r="G120" s="16"/>
      <c r="H120" s="16"/>
      <c r="I120" s="16"/>
      <c r="J120" s="19"/>
      <c r="K120" s="16"/>
      <c r="L120" s="16"/>
      <c r="M120" s="16"/>
      <c r="N120" s="16"/>
      <c r="O120" s="16"/>
      <c r="P120" s="15"/>
      <c r="Q120" s="16"/>
      <c r="R120" s="20"/>
      <c r="S120" s="22"/>
      <c r="T120" s="16"/>
      <c r="U120" s="16"/>
      <c r="V120" s="15"/>
      <c r="W120" s="15"/>
      <c r="X120" s="15"/>
      <c r="Y120" s="15"/>
      <c r="Z120" s="15"/>
      <c r="AA120" s="15"/>
      <c r="AB120" s="16"/>
      <c r="AC120" s="19"/>
    </row>
    <row r="121" spans="1:29" s="2" customFormat="1" ht="11.25" x14ac:dyDescent="0.2">
      <c r="A121" s="26">
        <v>386</v>
      </c>
      <c r="B121" s="27" t="s">
        <v>400</v>
      </c>
      <c r="C121" s="34">
        <f>SUM(C122+C123+C124)</f>
        <v>0</v>
      </c>
      <c r="D121" s="35">
        <f t="shared" ref="D121:AC121" si="33">SUM(D122+D123+D124)</f>
        <v>0</v>
      </c>
      <c r="E121" s="35">
        <f t="shared" si="33"/>
        <v>0</v>
      </c>
      <c r="F121" s="35">
        <f>SUM(F122+F123+F124)</f>
        <v>0</v>
      </c>
      <c r="G121" s="35">
        <f>SUM(G122+G123+G124)</f>
        <v>0</v>
      </c>
      <c r="H121" s="35">
        <f t="shared" si="33"/>
        <v>0</v>
      </c>
      <c r="I121" s="35">
        <f t="shared" si="33"/>
        <v>0</v>
      </c>
      <c r="J121" s="36">
        <f t="shared" si="33"/>
        <v>0</v>
      </c>
      <c r="K121" s="35">
        <f>SUM(K122+K123+K124)</f>
        <v>0</v>
      </c>
      <c r="L121" s="35">
        <f t="shared" si="33"/>
        <v>0</v>
      </c>
      <c r="M121" s="35">
        <f t="shared" si="33"/>
        <v>0</v>
      </c>
      <c r="N121" s="35">
        <f>SUM(N122+N123+N124)</f>
        <v>0</v>
      </c>
      <c r="O121" s="35">
        <f>SUM(O122+O123+O124)</f>
        <v>0</v>
      </c>
      <c r="P121" s="37">
        <f t="shared" si="33"/>
        <v>0</v>
      </c>
      <c r="Q121" s="35">
        <f t="shared" si="33"/>
        <v>0</v>
      </c>
      <c r="R121" s="38">
        <f t="shared" si="33"/>
        <v>0</v>
      </c>
      <c r="S121" s="34">
        <f t="shared" si="33"/>
        <v>0</v>
      </c>
      <c r="T121" s="35">
        <f t="shared" si="33"/>
        <v>0</v>
      </c>
      <c r="U121" s="35">
        <f>SUM(U122+U123+U124)</f>
        <v>0</v>
      </c>
      <c r="V121" s="37">
        <f t="shared" si="33"/>
        <v>0</v>
      </c>
      <c r="W121" s="37">
        <f>SUM(W122+W123+W124)</f>
        <v>0</v>
      </c>
      <c r="X121" s="37">
        <f>SUM(X122+X123+X124)</f>
        <v>0</v>
      </c>
      <c r="Y121" s="37">
        <f>SUM(Y122+Y123+Y124)</f>
        <v>0</v>
      </c>
      <c r="Z121" s="37">
        <f>SUM(Z122+Z123+Z124)</f>
        <v>0</v>
      </c>
      <c r="AA121" s="37">
        <f t="shared" si="33"/>
        <v>0</v>
      </c>
      <c r="AB121" s="35">
        <f t="shared" si="33"/>
        <v>0</v>
      </c>
      <c r="AC121" s="36">
        <f t="shared" si="33"/>
        <v>0</v>
      </c>
    </row>
    <row r="122" spans="1:29" s="2" customFormat="1" ht="22.5" customHeight="1" x14ac:dyDescent="0.2">
      <c r="A122" s="23">
        <v>3861</v>
      </c>
      <c r="B122" s="24" t="s">
        <v>285</v>
      </c>
      <c r="C122" s="22"/>
      <c r="D122" s="16"/>
      <c r="E122" s="16"/>
      <c r="F122" s="16"/>
      <c r="G122" s="16"/>
      <c r="H122" s="16"/>
      <c r="I122" s="16"/>
      <c r="J122" s="19"/>
      <c r="K122" s="16"/>
      <c r="L122" s="16"/>
      <c r="M122" s="16"/>
      <c r="N122" s="16"/>
      <c r="O122" s="16"/>
      <c r="P122" s="15"/>
      <c r="Q122" s="16"/>
      <c r="R122" s="20"/>
      <c r="S122" s="22"/>
      <c r="T122" s="16"/>
      <c r="U122" s="16"/>
      <c r="V122" s="15"/>
      <c r="W122" s="15"/>
      <c r="X122" s="15"/>
      <c r="Y122" s="15"/>
      <c r="Z122" s="15"/>
      <c r="AA122" s="15"/>
      <c r="AB122" s="16"/>
      <c r="AC122" s="19"/>
    </row>
    <row r="123" spans="1:29" s="2" customFormat="1" ht="22.5" customHeight="1" x14ac:dyDescent="0.2">
      <c r="A123" s="23">
        <v>3862</v>
      </c>
      <c r="B123" s="24" t="s">
        <v>286</v>
      </c>
      <c r="C123" s="22"/>
      <c r="D123" s="16"/>
      <c r="E123" s="16"/>
      <c r="F123" s="16"/>
      <c r="G123" s="16"/>
      <c r="H123" s="16"/>
      <c r="I123" s="16"/>
      <c r="J123" s="19"/>
      <c r="K123" s="16"/>
      <c r="L123" s="16"/>
      <c r="M123" s="16"/>
      <c r="N123" s="16"/>
      <c r="O123" s="16"/>
      <c r="P123" s="15"/>
      <c r="Q123" s="16"/>
      <c r="R123" s="20"/>
      <c r="S123" s="22"/>
      <c r="T123" s="16"/>
      <c r="U123" s="16"/>
      <c r="V123" s="15"/>
      <c r="W123" s="15"/>
      <c r="X123" s="15"/>
      <c r="Y123" s="15"/>
      <c r="Z123" s="15"/>
      <c r="AA123" s="15"/>
      <c r="AB123" s="16"/>
      <c r="AC123" s="19"/>
    </row>
    <row r="124" spans="1:29" s="2" customFormat="1" ht="11.25" x14ac:dyDescent="0.2">
      <c r="A124" s="23">
        <v>3863</v>
      </c>
      <c r="B124" s="24" t="s">
        <v>287</v>
      </c>
      <c r="C124" s="22"/>
      <c r="D124" s="16"/>
      <c r="E124" s="16"/>
      <c r="F124" s="16"/>
      <c r="G124" s="16"/>
      <c r="H124" s="16"/>
      <c r="I124" s="16"/>
      <c r="J124" s="19"/>
      <c r="K124" s="16"/>
      <c r="L124" s="16"/>
      <c r="M124" s="16"/>
      <c r="N124" s="16"/>
      <c r="O124" s="16"/>
      <c r="P124" s="15"/>
      <c r="Q124" s="16"/>
      <c r="R124" s="20"/>
      <c r="S124" s="22"/>
      <c r="T124" s="16"/>
      <c r="U124" s="16"/>
      <c r="V124" s="15"/>
      <c r="W124" s="15"/>
      <c r="X124" s="15"/>
      <c r="Y124" s="15"/>
      <c r="Z124" s="15"/>
      <c r="AA124" s="15"/>
      <c r="AB124" s="16"/>
      <c r="AC124" s="19"/>
    </row>
    <row r="125" spans="1:29" s="2" customFormat="1" ht="11.25" x14ac:dyDescent="0.2">
      <c r="A125" s="26">
        <v>4</v>
      </c>
      <c r="B125" s="27" t="s">
        <v>401</v>
      </c>
      <c r="C125" s="34">
        <f>C126+C138+C171+C175+C178</f>
        <v>0</v>
      </c>
      <c r="D125" s="35">
        <f t="shared" ref="D125:AC125" si="34">D126+D138+D171+D175+D178</f>
        <v>173946</v>
      </c>
      <c r="E125" s="35">
        <f t="shared" si="34"/>
        <v>951574</v>
      </c>
      <c r="F125" s="35">
        <f>F126+F138+F171+F175+F178</f>
        <v>0</v>
      </c>
      <c r="G125" s="35">
        <f>G126+G138+G171+G175+G178</f>
        <v>0</v>
      </c>
      <c r="H125" s="35">
        <f t="shared" si="34"/>
        <v>0</v>
      </c>
      <c r="I125" s="35">
        <f t="shared" si="34"/>
        <v>0</v>
      </c>
      <c r="J125" s="36">
        <f t="shared" si="34"/>
        <v>0</v>
      </c>
      <c r="K125" s="35">
        <f>K126+K138+K171+K175+K178</f>
        <v>1026800</v>
      </c>
      <c r="L125" s="35">
        <f t="shared" si="34"/>
        <v>0</v>
      </c>
      <c r="M125" s="35">
        <f t="shared" si="34"/>
        <v>0</v>
      </c>
      <c r="N125" s="35">
        <f>N126+N138+N171+N175+N178</f>
        <v>0</v>
      </c>
      <c r="O125" s="35">
        <f>O126+O138+O171+O175+O178</f>
        <v>0</v>
      </c>
      <c r="P125" s="37">
        <f t="shared" si="34"/>
        <v>0</v>
      </c>
      <c r="Q125" s="35">
        <f t="shared" si="34"/>
        <v>0</v>
      </c>
      <c r="R125" s="38">
        <f t="shared" si="34"/>
        <v>0</v>
      </c>
      <c r="S125" s="34">
        <f t="shared" si="34"/>
        <v>0</v>
      </c>
      <c r="T125" s="35">
        <f t="shared" si="34"/>
        <v>0</v>
      </c>
      <c r="U125" s="35">
        <f>U126+U138+U171+U175+U178</f>
        <v>0</v>
      </c>
      <c r="V125" s="37">
        <f t="shared" si="34"/>
        <v>0</v>
      </c>
      <c r="W125" s="37">
        <f>W126+W138+W171+W175+W178</f>
        <v>0</v>
      </c>
      <c r="X125" s="37">
        <f>X126+X138+X171+X175+X178</f>
        <v>0</v>
      </c>
      <c r="Y125" s="37">
        <f>Y126+Y138+Y171+Y175+Y178</f>
        <v>0</v>
      </c>
      <c r="Z125" s="37">
        <f>Z126+Z138+Z171+Z175+Z178</f>
        <v>0</v>
      </c>
      <c r="AA125" s="37">
        <f t="shared" si="34"/>
        <v>0</v>
      </c>
      <c r="AB125" s="35">
        <f t="shared" si="34"/>
        <v>0</v>
      </c>
      <c r="AC125" s="36">
        <f t="shared" si="34"/>
        <v>0</v>
      </c>
    </row>
    <row r="126" spans="1:29" s="2" customFormat="1" ht="11.25" x14ac:dyDescent="0.2">
      <c r="A126" s="26">
        <v>41</v>
      </c>
      <c r="B126" s="27" t="s">
        <v>402</v>
      </c>
      <c r="C126" s="34">
        <f>C127+C131</f>
        <v>0</v>
      </c>
      <c r="D126" s="35">
        <f t="shared" ref="D126:AC126" si="35">D127+D131</f>
        <v>0</v>
      </c>
      <c r="E126" s="35">
        <f t="shared" si="35"/>
        <v>0</v>
      </c>
      <c r="F126" s="35">
        <f>F127+F131</f>
        <v>0</v>
      </c>
      <c r="G126" s="35">
        <f>G127+G131</f>
        <v>0</v>
      </c>
      <c r="H126" s="35">
        <f t="shared" si="35"/>
        <v>0</v>
      </c>
      <c r="I126" s="35">
        <f t="shared" si="35"/>
        <v>0</v>
      </c>
      <c r="J126" s="36">
        <f t="shared" si="35"/>
        <v>0</v>
      </c>
      <c r="K126" s="35">
        <f>K127+K131</f>
        <v>0</v>
      </c>
      <c r="L126" s="35">
        <f t="shared" si="35"/>
        <v>0</v>
      </c>
      <c r="M126" s="35">
        <f t="shared" si="35"/>
        <v>0</v>
      </c>
      <c r="N126" s="35">
        <f>N127+N131</f>
        <v>0</v>
      </c>
      <c r="O126" s="35">
        <f>O127+O131</f>
        <v>0</v>
      </c>
      <c r="P126" s="37">
        <f t="shared" si="35"/>
        <v>0</v>
      </c>
      <c r="Q126" s="35">
        <f t="shared" si="35"/>
        <v>0</v>
      </c>
      <c r="R126" s="38">
        <f t="shared" si="35"/>
        <v>0</v>
      </c>
      <c r="S126" s="34">
        <f t="shared" si="35"/>
        <v>0</v>
      </c>
      <c r="T126" s="35">
        <f t="shared" si="35"/>
        <v>0</v>
      </c>
      <c r="U126" s="35">
        <f>U127+U131</f>
        <v>0</v>
      </c>
      <c r="V126" s="37">
        <f t="shared" si="35"/>
        <v>0</v>
      </c>
      <c r="W126" s="37">
        <f>W127+W131</f>
        <v>0</v>
      </c>
      <c r="X126" s="37">
        <f>X127+X131</f>
        <v>0</v>
      </c>
      <c r="Y126" s="37">
        <f>Y127+Y131</f>
        <v>0</v>
      </c>
      <c r="Z126" s="37">
        <f>Z127+Z131</f>
        <v>0</v>
      </c>
      <c r="AA126" s="37">
        <f t="shared" si="35"/>
        <v>0</v>
      </c>
      <c r="AB126" s="35">
        <f t="shared" si="35"/>
        <v>0</v>
      </c>
      <c r="AC126" s="36">
        <f t="shared" si="35"/>
        <v>0</v>
      </c>
    </row>
    <row r="127" spans="1:29" s="2" customFormat="1" ht="11.25" x14ac:dyDescent="0.2">
      <c r="A127" s="26">
        <v>411</v>
      </c>
      <c r="B127" s="27" t="s">
        <v>403</v>
      </c>
      <c r="C127" s="34">
        <f>SUM(C128+C129+C130)</f>
        <v>0</v>
      </c>
      <c r="D127" s="35">
        <f t="shared" ref="D127:AC127" si="36">SUM(D128+D129+D130)</f>
        <v>0</v>
      </c>
      <c r="E127" s="35">
        <f t="shared" si="36"/>
        <v>0</v>
      </c>
      <c r="F127" s="35">
        <f>SUM(F128+F129+F130)</f>
        <v>0</v>
      </c>
      <c r="G127" s="35">
        <f>SUM(G128+G129+G130)</f>
        <v>0</v>
      </c>
      <c r="H127" s="35">
        <f t="shared" si="36"/>
        <v>0</v>
      </c>
      <c r="I127" s="35">
        <f t="shared" si="36"/>
        <v>0</v>
      </c>
      <c r="J127" s="36">
        <f t="shared" si="36"/>
        <v>0</v>
      </c>
      <c r="K127" s="35">
        <f>SUM(K128+K129+K130)</f>
        <v>0</v>
      </c>
      <c r="L127" s="35">
        <f t="shared" si="36"/>
        <v>0</v>
      </c>
      <c r="M127" s="35">
        <f t="shared" si="36"/>
        <v>0</v>
      </c>
      <c r="N127" s="35">
        <f>SUM(N128+N129+N130)</f>
        <v>0</v>
      </c>
      <c r="O127" s="35">
        <f>SUM(O128+O129+O130)</f>
        <v>0</v>
      </c>
      <c r="P127" s="37">
        <f t="shared" si="36"/>
        <v>0</v>
      </c>
      <c r="Q127" s="35">
        <f t="shared" si="36"/>
        <v>0</v>
      </c>
      <c r="R127" s="38">
        <f t="shared" si="36"/>
        <v>0</v>
      </c>
      <c r="S127" s="34">
        <f t="shared" si="36"/>
        <v>0</v>
      </c>
      <c r="T127" s="35">
        <f t="shared" si="36"/>
        <v>0</v>
      </c>
      <c r="U127" s="35">
        <f>SUM(U128+U129+U130)</f>
        <v>0</v>
      </c>
      <c r="V127" s="37">
        <f t="shared" si="36"/>
        <v>0</v>
      </c>
      <c r="W127" s="37">
        <f>SUM(W128+W129+W130)</f>
        <v>0</v>
      </c>
      <c r="X127" s="37">
        <f>SUM(X128+X129+X130)</f>
        <v>0</v>
      </c>
      <c r="Y127" s="37">
        <f>SUM(Y128+Y129+Y130)</f>
        <v>0</v>
      </c>
      <c r="Z127" s="37">
        <f>SUM(Z128+Z129+Z130)</f>
        <v>0</v>
      </c>
      <c r="AA127" s="37">
        <f t="shared" si="36"/>
        <v>0</v>
      </c>
      <c r="AB127" s="35">
        <f t="shared" si="36"/>
        <v>0</v>
      </c>
      <c r="AC127" s="36">
        <f t="shared" si="36"/>
        <v>0</v>
      </c>
    </row>
    <row r="128" spans="1:29" s="2" customFormat="1" ht="11.25" x14ac:dyDescent="0.2">
      <c r="A128" s="23">
        <v>4111</v>
      </c>
      <c r="B128" s="24" t="s">
        <v>137</v>
      </c>
      <c r="C128" s="22"/>
      <c r="D128" s="16"/>
      <c r="E128" s="16"/>
      <c r="F128" s="16"/>
      <c r="G128" s="16"/>
      <c r="H128" s="16"/>
      <c r="I128" s="16"/>
      <c r="J128" s="19"/>
      <c r="K128" s="16"/>
      <c r="L128" s="16"/>
      <c r="M128" s="16"/>
      <c r="N128" s="16"/>
      <c r="O128" s="16"/>
      <c r="P128" s="15"/>
      <c r="Q128" s="16"/>
      <c r="R128" s="20"/>
      <c r="S128" s="22"/>
      <c r="T128" s="16"/>
      <c r="U128" s="16"/>
      <c r="V128" s="15"/>
      <c r="W128" s="15"/>
      <c r="X128" s="15"/>
      <c r="Y128" s="15"/>
      <c r="Z128" s="15"/>
      <c r="AA128" s="15"/>
      <c r="AB128" s="16"/>
      <c r="AC128" s="19"/>
    </row>
    <row r="129" spans="1:29" s="2" customFormat="1" ht="11.25" x14ac:dyDescent="0.2">
      <c r="A129" s="23">
        <v>4112</v>
      </c>
      <c r="B129" s="24" t="s">
        <v>138</v>
      </c>
      <c r="C129" s="22"/>
      <c r="D129" s="16"/>
      <c r="E129" s="16"/>
      <c r="F129" s="16"/>
      <c r="G129" s="16"/>
      <c r="H129" s="16"/>
      <c r="I129" s="16"/>
      <c r="J129" s="19"/>
      <c r="K129" s="16"/>
      <c r="L129" s="16"/>
      <c r="M129" s="16"/>
      <c r="N129" s="16"/>
      <c r="O129" s="16"/>
      <c r="P129" s="15"/>
      <c r="Q129" s="16"/>
      <c r="R129" s="20"/>
      <c r="S129" s="22"/>
      <c r="T129" s="16"/>
      <c r="U129" s="16"/>
      <c r="V129" s="15"/>
      <c r="W129" s="15"/>
      <c r="X129" s="15"/>
      <c r="Y129" s="15"/>
      <c r="Z129" s="15"/>
      <c r="AA129" s="15"/>
      <c r="AB129" s="16"/>
      <c r="AC129" s="19"/>
    </row>
    <row r="130" spans="1:29" s="2" customFormat="1" ht="11.25" x14ac:dyDescent="0.2">
      <c r="A130" s="23">
        <v>4113</v>
      </c>
      <c r="B130" s="24" t="s">
        <v>288</v>
      </c>
      <c r="C130" s="22"/>
      <c r="D130" s="16"/>
      <c r="E130" s="16"/>
      <c r="F130" s="16"/>
      <c r="G130" s="16"/>
      <c r="H130" s="16"/>
      <c r="I130" s="16"/>
      <c r="J130" s="19"/>
      <c r="K130" s="16"/>
      <c r="L130" s="16"/>
      <c r="M130" s="16"/>
      <c r="N130" s="16"/>
      <c r="O130" s="16"/>
      <c r="P130" s="15"/>
      <c r="Q130" s="16"/>
      <c r="R130" s="20"/>
      <c r="S130" s="22"/>
      <c r="T130" s="16"/>
      <c r="U130" s="16"/>
      <c r="V130" s="15"/>
      <c r="W130" s="15"/>
      <c r="X130" s="15"/>
      <c r="Y130" s="15"/>
      <c r="Z130" s="15"/>
      <c r="AA130" s="15"/>
      <c r="AB130" s="16"/>
      <c r="AC130" s="19"/>
    </row>
    <row r="131" spans="1:29" s="2" customFormat="1" ht="11.25" x14ac:dyDescent="0.2">
      <c r="A131" s="26">
        <v>412</v>
      </c>
      <c r="B131" s="27" t="s">
        <v>404</v>
      </c>
      <c r="C131" s="34">
        <f>SUM(C132+C133+C134+C135+C136+C137)</f>
        <v>0</v>
      </c>
      <c r="D131" s="35">
        <f t="shared" ref="D131:AC131" si="37">SUM(D132+D133+D134+D135+D136+D137)</f>
        <v>0</v>
      </c>
      <c r="E131" s="35">
        <f t="shared" si="37"/>
        <v>0</v>
      </c>
      <c r="F131" s="35">
        <f>SUM(F132+F133+F134+F135+F136+F137)</f>
        <v>0</v>
      </c>
      <c r="G131" s="35">
        <f>SUM(G132+G133+G134+G135+G136+G137)</f>
        <v>0</v>
      </c>
      <c r="H131" s="35">
        <f t="shared" si="37"/>
        <v>0</v>
      </c>
      <c r="I131" s="35">
        <f t="shared" si="37"/>
        <v>0</v>
      </c>
      <c r="J131" s="36">
        <f t="shared" si="37"/>
        <v>0</v>
      </c>
      <c r="K131" s="35">
        <f>SUM(K132+K133+K134+K135+K136+K137)</f>
        <v>0</v>
      </c>
      <c r="L131" s="35">
        <f t="shared" si="37"/>
        <v>0</v>
      </c>
      <c r="M131" s="35">
        <f t="shared" si="37"/>
        <v>0</v>
      </c>
      <c r="N131" s="35">
        <f>SUM(N132+N133+N134+N135+N136+N137)</f>
        <v>0</v>
      </c>
      <c r="O131" s="35">
        <f>SUM(O132+O133+O134+O135+O136+O137)</f>
        <v>0</v>
      </c>
      <c r="P131" s="37">
        <f t="shared" si="37"/>
        <v>0</v>
      </c>
      <c r="Q131" s="35">
        <f t="shared" si="37"/>
        <v>0</v>
      </c>
      <c r="R131" s="38">
        <f t="shared" si="37"/>
        <v>0</v>
      </c>
      <c r="S131" s="34">
        <f t="shared" si="37"/>
        <v>0</v>
      </c>
      <c r="T131" s="35">
        <f t="shared" si="37"/>
        <v>0</v>
      </c>
      <c r="U131" s="35">
        <f>SUM(U132+U133+U134+U135+U136+U137)</f>
        <v>0</v>
      </c>
      <c r="V131" s="37">
        <f t="shared" si="37"/>
        <v>0</v>
      </c>
      <c r="W131" s="37">
        <f>SUM(W132+W133+W134+W135+W136+W137)</f>
        <v>0</v>
      </c>
      <c r="X131" s="37">
        <f>SUM(X132+X133+X134+X135+X136+X137)</f>
        <v>0</v>
      </c>
      <c r="Y131" s="37">
        <f>SUM(Y132+Y133+Y134+Y135+Y136+Y137)</f>
        <v>0</v>
      </c>
      <c r="Z131" s="37">
        <f>SUM(Z132+Z133+Z134+Z135+Z136+Z137)</f>
        <v>0</v>
      </c>
      <c r="AA131" s="37">
        <f t="shared" si="37"/>
        <v>0</v>
      </c>
      <c r="AB131" s="35">
        <f t="shared" si="37"/>
        <v>0</v>
      </c>
      <c r="AC131" s="36">
        <f t="shared" si="37"/>
        <v>0</v>
      </c>
    </row>
    <row r="132" spans="1:29" s="2" customFormat="1" ht="11.25" x14ac:dyDescent="0.2">
      <c r="A132" s="23">
        <v>4121</v>
      </c>
      <c r="B132" s="24" t="s">
        <v>140</v>
      </c>
      <c r="C132" s="22"/>
      <c r="D132" s="16"/>
      <c r="E132" s="16"/>
      <c r="F132" s="16"/>
      <c r="G132" s="16"/>
      <c r="H132" s="16"/>
      <c r="I132" s="16"/>
      <c r="J132" s="19"/>
      <c r="K132" s="16"/>
      <c r="L132" s="16"/>
      <c r="M132" s="16"/>
      <c r="N132" s="16"/>
      <c r="O132" s="16"/>
      <c r="P132" s="15"/>
      <c r="Q132" s="16"/>
      <c r="R132" s="20"/>
      <c r="S132" s="22"/>
      <c r="T132" s="16"/>
      <c r="U132" s="16"/>
      <c r="V132" s="15"/>
      <c r="W132" s="15"/>
      <c r="X132" s="15"/>
      <c r="Y132" s="15"/>
      <c r="Z132" s="15"/>
      <c r="AA132" s="15"/>
      <c r="AB132" s="16"/>
      <c r="AC132" s="19"/>
    </row>
    <row r="133" spans="1:29" s="2" customFormat="1" ht="11.25" x14ac:dyDescent="0.2">
      <c r="A133" s="23">
        <v>4122</v>
      </c>
      <c r="B133" s="24" t="s">
        <v>141</v>
      </c>
      <c r="C133" s="22"/>
      <c r="D133" s="16"/>
      <c r="E133" s="16"/>
      <c r="F133" s="16"/>
      <c r="G133" s="16"/>
      <c r="H133" s="16"/>
      <c r="I133" s="16"/>
      <c r="J133" s="19"/>
      <c r="K133" s="16"/>
      <c r="L133" s="16"/>
      <c r="M133" s="16"/>
      <c r="N133" s="16"/>
      <c r="O133" s="16"/>
      <c r="P133" s="15"/>
      <c r="Q133" s="16"/>
      <c r="R133" s="20"/>
      <c r="S133" s="22"/>
      <c r="T133" s="16"/>
      <c r="U133" s="16"/>
      <c r="V133" s="15"/>
      <c r="W133" s="15"/>
      <c r="X133" s="15"/>
      <c r="Y133" s="15"/>
      <c r="Z133" s="15"/>
      <c r="AA133" s="15"/>
      <c r="AB133" s="16"/>
      <c r="AC133" s="19"/>
    </row>
    <row r="134" spans="1:29" s="2" customFormat="1" ht="11.25" x14ac:dyDescent="0.2">
      <c r="A134" s="23">
        <v>4123</v>
      </c>
      <c r="B134" s="24" t="s">
        <v>142</v>
      </c>
      <c r="C134" s="22"/>
      <c r="D134" s="16"/>
      <c r="E134" s="16"/>
      <c r="F134" s="16"/>
      <c r="G134" s="16"/>
      <c r="H134" s="16"/>
      <c r="I134" s="16"/>
      <c r="J134" s="19"/>
      <c r="K134" s="16"/>
      <c r="L134" s="16"/>
      <c r="M134" s="16"/>
      <c r="N134" s="16"/>
      <c r="O134" s="16"/>
      <c r="P134" s="15"/>
      <c r="Q134" s="16"/>
      <c r="R134" s="20"/>
      <c r="S134" s="22"/>
      <c r="T134" s="16"/>
      <c r="U134" s="16"/>
      <c r="V134" s="15"/>
      <c r="W134" s="15"/>
      <c r="X134" s="15"/>
      <c r="Y134" s="15"/>
      <c r="Z134" s="15"/>
      <c r="AA134" s="15"/>
      <c r="AB134" s="16"/>
      <c r="AC134" s="19"/>
    </row>
    <row r="135" spans="1:29" s="2" customFormat="1" ht="11.25" x14ac:dyDescent="0.2">
      <c r="A135" s="23">
        <v>4124</v>
      </c>
      <c r="B135" s="24" t="s">
        <v>143</v>
      </c>
      <c r="C135" s="22"/>
      <c r="D135" s="16"/>
      <c r="E135" s="16"/>
      <c r="F135" s="16"/>
      <c r="G135" s="16"/>
      <c r="H135" s="16"/>
      <c r="I135" s="16"/>
      <c r="J135" s="19"/>
      <c r="K135" s="16"/>
      <c r="L135" s="16"/>
      <c r="M135" s="16"/>
      <c r="N135" s="16"/>
      <c r="O135" s="16"/>
      <c r="P135" s="15"/>
      <c r="Q135" s="16"/>
      <c r="R135" s="20"/>
      <c r="S135" s="22"/>
      <c r="T135" s="16"/>
      <c r="U135" s="16"/>
      <c r="V135" s="15"/>
      <c r="W135" s="15"/>
      <c r="X135" s="15"/>
      <c r="Y135" s="15"/>
      <c r="Z135" s="15"/>
      <c r="AA135" s="15"/>
      <c r="AB135" s="16"/>
      <c r="AC135" s="19"/>
    </row>
    <row r="136" spans="1:29" s="2" customFormat="1" ht="11.25" x14ac:dyDescent="0.2">
      <c r="A136" s="23">
        <v>4125</v>
      </c>
      <c r="B136" s="24" t="s">
        <v>144</v>
      </c>
      <c r="C136" s="22"/>
      <c r="D136" s="16"/>
      <c r="E136" s="16"/>
      <c r="F136" s="16"/>
      <c r="G136" s="16"/>
      <c r="H136" s="16"/>
      <c r="I136" s="16"/>
      <c r="J136" s="19"/>
      <c r="K136" s="16"/>
      <c r="L136" s="16"/>
      <c r="M136" s="16"/>
      <c r="N136" s="16"/>
      <c r="O136" s="16"/>
      <c r="P136" s="15"/>
      <c r="Q136" s="16"/>
      <c r="R136" s="20"/>
      <c r="S136" s="22"/>
      <c r="T136" s="16"/>
      <c r="U136" s="16"/>
      <c r="V136" s="15"/>
      <c r="W136" s="15"/>
      <c r="X136" s="15"/>
      <c r="Y136" s="15"/>
      <c r="Z136" s="15"/>
      <c r="AA136" s="15"/>
      <c r="AB136" s="16"/>
      <c r="AC136" s="19"/>
    </row>
    <row r="137" spans="1:29" s="2" customFormat="1" ht="11.25" x14ac:dyDescent="0.2">
      <c r="A137" s="23">
        <v>4126</v>
      </c>
      <c r="B137" s="24" t="s">
        <v>145</v>
      </c>
      <c r="C137" s="22"/>
      <c r="D137" s="16"/>
      <c r="E137" s="16"/>
      <c r="F137" s="16"/>
      <c r="G137" s="16"/>
      <c r="H137" s="16"/>
      <c r="I137" s="16"/>
      <c r="J137" s="19"/>
      <c r="K137" s="16"/>
      <c r="L137" s="16"/>
      <c r="M137" s="16"/>
      <c r="N137" s="16"/>
      <c r="O137" s="16"/>
      <c r="P137" s="15"/>
      <c r="Q137" s="16"/>
      <c r="R137" s="20"/>
      <c r="S137" s="22"/>
      <c r="T137" s="16"/>
      <c r="U137" s="16"/>
      <c r="V137" s="15"/>
      <c r="W137" s="15"/>
      <c r="X137" s="15"/>
      <c r="Y137" s="15"/>
      <c r="Z137" s="15"/>
      <c r="AA137" s="15"/>
      <c r="AB137" s="16"/>
      <c r="AC137" s="19"/>
    </row>
    <row r="138" spans="1:29" s="2" customFormat="1" ht="11.25" x14ac:dyDescent="0.2">
      <c r="A138" s="26">
        <v>42</v>
      </c>
      <c r="B138" s="27" t="s">
        <v>405</v>
      </c>
      <c r="C138" s="34">
        <f>C139+C144+C153+C158+C163+C166</f>
        <v>0</v>
      </c>
      <c r="D138" s="35">
        <f t="shared" ref="D138:AC138" si="38">D139+D144+D153+D158+D163+D166</f>
        <v>173946</v>
      </c>
      <c r="E138" s="35">
        <f t="shared" si="38"/>
        <v>951574</v>
      </c>
      <c r="F138" s="35">
        <f>F139+F144+F153+F158+F163+F166</f>
        <v>0</v>
      </c>
      <c r="G138" s="35">
        <f>G139+G144+G153+G158+G163+G166</f>
        <v>0</v>
      </c>
      <c r="H138" s="35">
        <f t="shared" si="38"/>
        <v>0</v>
      </c>
      <c r="I138" s="35">
        <f t="shared" si="38"/>
        <v>0</v>
      </c>
      <c r="J138" s="36">
        <f t="shared" si="38"/>
        <v>0</v>
      </c>
      <c r="K138" s="35">
        <f>K139+K144+K153+K158+K163+K166</f>
        <v>1026800</v>
      </c>
      <c r="L138" s="35">
        <f t="shared" si="38"/>
        <v>0</v>
      </c>
      <c r="M138" s="35">
        <f t="shared" si="38"/>
        <v>0</v>
      </c>
      <c r="N138" s="35">
        <f>N139+N144+N153+N158+N163+N166</f>
        <v>0</v>
      </c>
      <c r="O138" s="35">
        <f>O139+O144+O153+O158+O163+O166</f>
        <v>0</v>
      </c>
      <c r="P138" s="37">
        <f t="shared" si="38"/>
        <v>0</v>
      </c>
      <c r="Q138" s="35">
        <f t="shared" si="38"/>
        <v>0</v>
      </c>
      <c r="R138" s="38">
        <f t="shared" si="38"/>
        <v>0</v>
      </c>
      <c r="S138" s="34">
        <f t="shared" si="38"/>
        <v>0</v>
      </c>
      <c r="T138" s="35">
        <f t="shared" si="38"/>
        <v>0</v>
      </c>
      <c r="U138" s="35">
        <f>U139+U144+U153+U158+U163+U166</f>
        <v>0</v>
      </c>
      <c r="V138" s="37">
        <f t="shared" si="38"/>
        <v>0</v>
      </c>
      <c r="W138" s="37">
        <f>W139+W144+W153+W158+W163+W166</f>
        <v>0</v>
      </c>
      <c r="X138" s="37">
        <f>X139+X144+X153+X158+X163+X166</f>
        <v>0</v>
      </c>
      <c r="Y138" s="37">
        <f>Y139+Y144+Y153+Y158+Y163+Y166</f>
        <v>0</v>
      </c>
      <c r="Z138" s="37">
        <f>Z139+Z144+Z153+Z158+Z163+Z166</f>
        <v>0</v>
      </c>
      <c r="AA138" s="37">
        <f t="shared" si="38"/>
        <v>0</v>
      </c>
      <c r="AB138" s="35">
        <f t="shared" si="38"/>
        <v>0</v>
      </c>
      <c r="AC138" s="36">
        <f t="shared" si="38"/>
        <v>0</v>
      </c>
    </row>
    <row r="139" spans="1:29" s="2" customFormat="1" ht="11.25" x14ac:dyDescent="0.2">
      <c r="A139" s="26">
        <v>421</v>
      </c>
      <c r="B139" s="27" t="s">
        <v>406</v>
      </c>
      <c r="C139" s="34">
        <f>SUM(C140+C141+C142+C143)</f>
        <v>0</v>
      </c>
      <c r="D139" s="35">
        <f t="shared" ref="D139:AC139" si="39">SUM(D140+D141+D142+D143)</f>
        <v>0</v>
      </c>
      <c r="E139" s="35">
        <f t="shared" si="39"/>
        <v>0</v>
      </c>
      <c r="F139" s="35">
        <f>SUM(F140+F141+F142+F143)</f>
        <v>0</v>
      </c>
      <c r="G139" s="35">
        <f>SUM(G140+G141+G142+G143)</f>
        <v>0</v>
      </c>
      <c r="H139" s="35">
        <f t="shared" si="39"/>
        <v>0</v>
      </c>
      <c r="I139" s="35">
        <f t="shared" si="39"/>
        <v>0</v>
      </c>
      <c r="J139" s="36">
        <f t="shared" si="39"/>
        <v>0</v>
      </c>
      <c r="K139" s="35">
        <f>SUM(K140+K141+K142+K143)</f>
        <v>0</v>
      </c>
      <c r="L139" s="35">
        <f t="shared" si="39"/>
        <v>0</v>
      </c>
      <c r="M139" s="35">
        <f t="shared" si="39"/>
        <v>0</v>
      </c>
      <c r="N139" s="35">
        <f>SUM(N140+N141+N142+N143)</f>
        <v>0</v>
      </c>
      <c r="O139" s="35">
        <f>SUM(O140+O141+O142+O143)</f>
        <v>0</v>
      </c>
      <c r="P139" s="37">
        <f t="shared" si="39"/>
        <v>0</v>
      </c>
      <c r="Q139" s="35">
        <f t="shared" si="39"/>
        <v>0</v>
      </c>
      <c r="R139" s="38">
        <f t="shared" si="39"/>
        <v>0</v>
      </c>
      <c r="S139" s="34">
        <f t="shared" si="39"/>
        <v>0</v>
      </c>
      <c r="T139" s="35">
        <f t="shared" si="39"/>
        <v>0</v>
      </c>
      <c r="U139" s="35">
        <f>SUM(U140+U141+U142+U143)</f>
        <v>0</v>
      </c>
      <c r="V139" s="37">
        <f t="shared" si="39"/>
        <v>0</v>
      </c>
      <c r="W139" s="37">
        <f>SUM(W140+W141+W142+W143)</f>
        <v>0</v>
      </c>
      <c r="X139" s="37">
        <f>SUM(X140+X141+X142+X143)</f>
        <v>0</v>
      </c>
      <c r="Y139" s="37">
        <f>SUM(Y140+Y141+Y142+Y143)</f>
        <v>0</v>
      </c>
      <c r="Z139" s="37">
        <f>SUM(Z140+Z141+Z142+Z143)</f>
        <v>0</v>
      </c>
      <c r="AA139" s="37">
        <f t="shared" si="39"/>
        <v>0</v>
      </c>
      <c r="AB139" s="35">
        <f t="shared" si="39"/>
        <v>0</v>
      </c>
      <c r="AC139" s="36">
        <f t="shared" si="39"/>
        <v>0</v>
      </c>
    </row>
    <row r="140" spans="1:29" s="2" customFormat="1" ht="11.25" x14ac:dyDescent="0.2">
      <c r="A140" s="23">
        <v>4211</v>
      </c>
      <c r="B140" s="24" t="s">
        <v>146</v>
      </c>
      <c r="C140" s="22"/>
      <c r="D140" s="16"/>
      <c r="E140" s="16"/>
      <c r="F140" s="16"/>
      <c r="G140" s="16"/>
      <c r="H140" s="16"/>
      <c r="I140" s="16"/>
      <c r="J140" s="19"/>
      <c r="K140" s="16"/>
      <c r="L140" s="16"/>
      <c r="M140" s="16"/>
      <c r="N140" s="16"/>
      <c r="O140" s="16"/>
      <c r="P140" s="15"/>
      <c r="Q140" s="16"/>
      <c r="R140" s="20"/>
      <c r="S140" s="22"/>
      <c r="T140" s="16"/>
      <c r="U140" s="16"/>
      <c r="V140" s="15"/>
      <c r="W140" s="15"/>
      <c r="X140" s="15"/>
      <c r="Y140" s="15"/>
      <c r="Z140" s="15"/>
      <c r="AA140" s="15"/>
      <c r="AB140" s="16"/>
      <c r="AC140" s="19"/>
    </row>
    <row r="141" spans="1:29" s="2" customFormat="1" ht="11.25" x14ac:dyDescent="0.2">
      <c r="A141" s="23">
        <v>4212</v>
      </c>
      <c r="B141" s="24" t="s">
        <v>147</v>
      </c>
      <c r="C141" s="22"/>
      <c r="D141" s="16"/>
      <c r="E141" s="16"/>
      <c r="F141" s="16"/>
      <c r="G141" s="16"/>
      <c r="H141" s="16"/>
      <c r="I141" s="16"/>
      <c r="J141" s="19"/>
      <c r="K141" s="16"/>
      <c r="L141" s="16"/>
      <c r="M141" s="16"/>
      <c r="N141" s="16"/>
      <c r="O141" s="16"/>
      <c r="P141" s="15"/>
      <c r="Q141" s="16"/>
      <c r="R141" s="20"/>
      <c r="S141" s="22"/>
      <c r="T141" s="16"/>
      <c r="U141" s="16"/>
      <c r="V141" s="15"/>
      <c r="W141" s="15"/>
      <c r="X141" s="15"/>
      <c r="Y141" s="15"/>
      <c r="Z141" s="15"/>
      <c r="AA141" s="15"/>
      <c r="AB141" s="16"/>
      <c r="AC141" s="19"/>
    </row>
    <row r="142" spans="1:29" s="2" customFormat="1" ht="11.25" x14ac:dyDescent="0.2">
      <c r="A142" s="23">
        <v>4213</v>
      </c>
      <c r="B142" s="24" t="s">
        <v>148</v>
      </c>
      <c r="C142" s="22"/>
      <c r="D142" s="16"/>
      <c r="E142" s="16"/>
      <c r="F142" s="16"/>
      <c r="G142" s="16"/>
      <c r="H142" s="16"/>
      <c r="I142" s="16"/>
      <c r="J142" s="19"/>
      <c r="K142" s="16"/>
      <c r="L142" s="16"/>
      <c r="M142" s="16"/>
      <c r="N142" s="16"/>
      <c r="O142" s="16"/>
      <c r="P142" s="15"/>
      <c r="Q142" s="16"/>
      <c r="R142" s="20"/>
      <c r="S142" s="22"/>
      <c r="T142" s="16"/>
      <c r="U142" s="16"/>
      <c r="V142" s="15"/>
      <c r="W142" s="15"/>
      <c r="X142" s="15"/>
      <c r="Y142" s="15"/>
      <c r="Z142" s="15"/>
      <c r="AA142" s="15"/>
      <c r="AB142" s="16"/>
      <c r="AC142" s="19"/>
    </row>
    <row r="143" spans="1:29" s="2" customFormat="1" ht="11.25" x14ac:dyDescent="0.2">
      <c r="A143" s="23">
        <v>4214</v>
      </c>
      <c r="B143" s="24" t="s">
        <v>149</v>
      </c>
      <c r="C143" s="22"/>
      <c r="D143" s="16"/>
      <c r="E143" s="16"/>
      <c r="F143" s="16"/>
      <c r="G143" s="16"/>
      <c r="H143" s="16"/>
      <c r="I143" s="16"/>
      <c r="J143" s="19"/>
      <c r="K143" s="16"/>
      <c r="L143" s="16"/>
      <c r="M143" s="16"/>
      <c r="N143" s="16"/>
      <c r="O143" s="16"/>
      <c r="P143" s="15"/>
      <c r="Q143" s="16"/>
      <c r="R143" s="20"/>
      <c r="S143" s="22"/>
      <c r="T143" s="16"/>
      <c r="U143" s="16"/>
      <c r="V143" s="15"/>
      <c r="W143" s="15"/>
      <c r="X143" s="15"/>
      <c r="Y143" s="15"/>
      <c r="Z143" s="15"/>
      <c r="AA143" s="15"/>
      <c r="AB143" s="16"/>
      <c r="AC143" s="19"/>
    </row>
    <row r="144" spans="1:29" s="2" customFormat="1" ht="11.25" x14ac:dyDescent="0.2">
      <c r="A144" s="26">
        <v>422</v>
      </c>
      <c r="B144" s="27" t="s">
        <v>407</v>
      </c>
      <c r="C144" s="34">
        <f>SUM(C145+C146+C147+C148+C149+C150+C151+C152)</f>
        <v>0</v>
      </c>
      <c r="D144" s="35">
        <f t="shared" ref="D144:AC144" si="40">SUM(D145+D146+D147+D148+D149+D150+D151+D152)</f>
        <v>173946</v>
      </c>
      <c r="E144" s="35">
        <f t="shared" si="40"/>
        <v>951574</v>
      </c>
      <c r="F144" s="35">
        <f>SUM(F145+F146+F147+F148+F149+F150+F151+F152)</f>
        <v>0</v>
      </c>
      <c r="G144" s="35">
        <f>SUM(G145+G146+G147+G148+G149+G150+G151+G152)</f>
        <v>0</v>
      </c>
      <c r="H144" s="35">
        <f t="shared" si="40"/>
        <v>0</v>
      </c>
      <c r="I144" s="35">
        <f t="shared" si="40"/>
        <v>0</v>
      </c>
      <c r="J144" s="36">
        <f t="shared" si="40"/>
        <v>0</v>
      </c>
      <c r="K144" s="35">
        <f>SUM(K145+K146+K147+K148+K149+K150+K151+K152)</f>
        <v>1026800</v>
      </c>
      <c r="L144" s="35">
        <f t="shared" si="40"/>
        <v>0</v>
      </c>
      <c r="M144" s="35">
        <f t="shared" si="40"/>
        <v>0</v>
      </c>
      <c r="N144" s="35">
        <f>SUM(N145+N146+N147+N148+N149+N150+N151+N152)</f>
        <v>0</v>
      </c>
      <c r="O144" s="35">
        <f>SUM(O145+O146+O147+O148+O149+O150+O151+O152)</f>
        <v>0</v>
      </c>
      <c r="P144" s="37">
        <f t="shared" si="40"/>
        <v>0</v>
      </c>
      <c r="Q144" s="35">
        <f t="shared" si="40"/>
        <v>0</v>
      </c>
      <c r="R144" s="38">
        <f t="shared" si="40"/>
        <v>0</v>
      </c>
      <c r="S144" s="34">
        <f t="shared" si="40"/>
        <v>0</v>
      </c>
      <c r="T144" s="35">
        <f t="shared" si="40"/>
        <v>0</v>
      </c>
      <c r="U144" s="35">
        <f>SUM(U145+U146+U147+U148+U149+U150+U151+U152)</f>
        <v>0</v>
      </c>
      <c r="V144" s="37">
        <f t="shared" si="40"/>
        <v>0</v>
      </c>
      <c r="W144" s="37">
        <f>SUM(W145+W146+W147+W148+W149+W150+W151+W152)</f>
        <v>0</v>
      </c>
      <c r="X144" s="37">
        <f>SUM(X145+X146+X147+X148+X149+X150+X151+X152)</f>
        <v>0</v>
      </c>
      <c r="Y144" s="37">
        <f>SUM(Y145+Y146+Y147+Y148+Y149+Y150+Y151+Y152)</f>
        <v>0</v>
      </c>
      <c r="Z144" s="37">
        <f>SUM(Z145+Z146+Z147+Z148+Z149+Z150+Z151+Z152)</f>
        <v>0</v>
      </c>
      <c r="AA144" s="37">
        <f t="shared" si="40"/>
        <v>0</v>
      </c>
      <c r="AB144" s="35">
        <f t="shared" si="40"/>
        <v>0</v>
      </c>
      <c r="AC144" s="36">
        <f t="shared" si="40"/>
        <v>0</v>
      </c>
    </row>
    <row r="145" spans="1:29" s="2" customFormat="1" ht="11.25" x14ac:dyDescent="0.2">
      <c r="A145" s="23">
        <v>4221</v>
      </c>
      <c r="B145" s="24" t="s">
        <v>150</v>
      </c>
      <c r="C145" s="22"/>
      <c r="D145" s="16">
        <v>173946</v>
      </c>
      <c r="E145" s="16">
        <v>614335</v>
      </c>
      <c r="F145" s="16"/>
      <c r="G145" s="16"/>
      <c r="H145" s="16"/>
      <c r="I145" s="16"/>
      <c r="J145" s="19"/>
      <c r="K145" s="16">
        <v>1026800</v>
      </c>
      <c r="L145" s="16"/>
      <c r="M145" s="16"/>
      <c r="N145" s="16"/>
      <c r="O145" s="16"/>
      <c r="P145" s="15"/>
      <c r="Q145" s="16"/>
      <c r="R145" s="20"/>
      <c r="S145" s="22"/>
      <c r="T145" s="16"/>
      <c r="U145" s="16"/>
      <c r="V145" s="15"/>
      <c r="W145" s="15"/>
      <c r="X145" s="15"/>
      <c r="Y145" s="15"/>
      <c r="Z145" s="15"/>
      <c r="AA145" s="15"/>
      <c r="AB145" s="16"/>
      <c r="AC145" s="19"/>
    </row>
    <row r="146" spans="1:29" s="2" customFormat="1" ht="11.25" x14ac:dyDescent="0.2">
      <c r="A146" s="23">
        <v>4222</v>
      </c>
      <c r="B146" s="24" t="s">
        <v>289</v>
      </c>
      <c r="C146" s="22"/>
      <c r="D146" s="16"/>
      <c r="E146" s="16">
        <v>143752</v>
      </c>
      <c r="F146" s="16"/>
      <c r="G146" s="16"/>
      <c r="H146" s="16"/>
      <c r="I146" s="16"/>
      <c r="J146" s="19"/>
      <c r="K146" s="16"/>
      <c r="L146" s="16"/>
      <c r="M146" s="16"/>
      <c r="N146" s="16"/>
      <c r="O146" s="16"/>
      <c r="P146" s="15"/>
      <c r="Q146" s="16"/>
      <c r="R146" s="20"/>
      <c r="S146" s="22"/>
      <c r="T146" s="16"/>
      <c r="U146" s="16"/>
      <c r="V146" s="15"/>
      <c r="W146" s="15"/>
      <c r="X146" s="15"/>
      <c r="Y146" s="15"/>
      <c r="Z146" s="15"/>
      <c r="AA146" s="15"/>
      <c r="AB146" s="16"/>
      <c r="AC146" s="19"/>
    </row>
    <row r="147" spans="1:29" s="2" customFormat="1" ht="11.25" x14ac:dyDescent="0.2">
      <c r="A147" s="23">
        <v>4223</v>
      </c>
      <c r="B147" s="24" t="s">
        <v>152</v>
      </c>
      <c r="C147" s="22"/>
      <c r="D147" s="16"/>
      <c r="E147" s="16"/>
      <c r="F147" s="16"/>
      <c r="G147" s="16"/>
      <c r="H147" s="16"/>
      <c r="I147" s="16"/>
      <c r="J147" s="19"/>
      <c r="K147" s="16"/>
      <c r="L147" s="16"/>
      <c r="M147" s="16"/>
      <c r="N147" s="16"/>
      <c r="O147" s="16"/>
      <c r="P147" s="15"/>
      <c r="Q147" s="16"/>
      <c r="R147" s="20"/>
      <c r="S147" s="22"/>
      <c r="T147" s="16"/>
      <c r="U147" s="16"/>
      <c r="V147" s="15"/>
      <c r="W147" s="15"/>
      <c r="X147" s="15"/>
      <c r="Y147" s="15"/>
      <c r="Z147" s="15"/>
      <c r="AA147" s="15"/>
      <c r="AB147" s="16"/>
      <c r="AC147" s="19"/>
    </row>
    <row r="148" spans="1:29" s="2" customFormat="1" ht="11.25" x14ac:dyDescent="0.2">
      <c r="A148" s="23">
        <v>4224</v>
      </c>
      <c r="B148" s="24" t="s">
        <v>153</v>
      </c>
      <c r="C148" s="22"/>
      <c r="D148" s="16"/>
      <c r="E148" s="16">
        <v>176668</v>
      </c>
      <c r="F148" s="16"/>
      <c r="G148" s="16"/>
      <c r="H148" s="16"/>
      <c r="I148" s="16"/>
      <c r="J148" s="19"/>
      <c r="K148" s="16"/>
      <c r="L148" s="16"/>
      <c r="M148" s="16"/>
      <c r="N148" s="16"/>
      <c r="O148" s="16"/>
      <c r="P148" s="15"/>
      <c r="Q148" s="16"/>
      <c r="R148" s="20"/>
      <c r="S148" s="22"/>
      <c r="T148" s="16"/>
      <c r="U148" s="16"/>
      <c r="V148" s="15"/>
      <c r="W148" s="15"/>
      <c r="X148" s="15"/>
      <c r="Y148" s="15"/>
      <c r="Z148" s="15"/>
      <c r="AA148" s="15"/>
      <c r="AB148" s="16"/>
      <c r="AC148" s="19"/>
    </row>
    <row r="149" spans="1:29" s="2" customFormat="1" ht="11.25" x14ac:dyDescent="0.2">
      <c r="A149" s="23">
        <v>4225</v>
      </c>
      <c r="B149" s="24" t="s">
        <v>154</v>
      </c>
      <c r="C149" s="22"/>
      <c r="D149" s="16"/>
      <c r="E149" s="16"/>
      <c r="F149" s="16"/>
      <c r="G149" s="16"/>
      <c r="H149" s="16"/>
      <c r="I149" s="16"/>
      <c r="J149" s="19"/>
      <c r="K149" s="16"/>
      <c r="L149" s="16"/>
      <c r="M149" s="16"/>
      <c r="N149" s="16"/>
      <c r="O149" s="16"/>
      <c r="P149" s="15"/>
      <c r="Q149" s="16"/>
      <c r="R149" s="20"/>
      <c r="S149" s="22"/>
      <c r="T149" s="16"/>
      <c r="U149" s="16"/>
      <c r="V149" s="15"/>
      <c r="W149" s="15"/>
      <c r="X149" s="15"/>
      <c r="Y149" s="15"/>
      <c r="Z149" s="15"/>
      <c r="AA149" s="15"/>
      <c r="AB149" s="16"/>
      <c r="AC149" s="19"/>
    </row>
    <row r="150" spans="1:29" s="2" customFormat="1" ht="11.25" x14ac:dyDescent="0.2">
      <c r="A150" s="23">
        <v>4226</v>
      </c>
      <c r="B150" s="24" t="s">
        <v>155</v>
      </c>
      <c r="C150" s="22"/>
      <c r="D150" s="16"/>
      <c r="E150" s="16"/>
      <c r="F150" s="16"/>
      <c r="G150" s="16"/>
      <c r="H150" s="16"/>
      <c r="I150" s="16"/>
      <c r="J150" s="19"/>
      <c r="K150" s="16"/>
      <c r="L150" s="16"/>
      <c r="M150" s="16"/>
      <c r="N150" s="16"/>
      <c r="O150" s="16"/>
      <c r="P150" s="15"/>
      <c r="Q150" s="16"/>
      <c r="R150" s="20"/>
      <c r="S150" s="22"/>
      <c r="T150" s="16"/>
      <c r="U150" s="16"/>
      <c r="V150" s="15"/>
      <c r="W150" s="15"/>
      <c r="X150" s="15"/>
      <c r="Y150" s="15"/>
      <c r="Z150" s="15"/>
      <c r="AA150" s="15"/>
      <c r="AB150" s="16"/>
      <c r="AC150" s="19"/>
    </row>
    <row r="151" spans="1:29" s="2" customFormat="1" ht="11.25" x14ac:dyDescent="0.2">
      <c r="A151" s="23">
        <v>4227</v>
      </c>
      <c r="B151" s="24" t="s">
        <v>156</v>
      </c>
      <c r="C151" s="22"/>
      <c r="D151" s="16"/>
      <c r="E151" s="16">
        <v>16819</v>
      </c>
      <c r="F151" s="16"/>
      <c r="G151" s="16"/>
      <c r="H151" s="16"/>
      <c r="I151" s="16"/>
      <c r="J151" s="19"/>
      <c r="K151" s="16"/>
      <c r="L151" s="16"/>
      <c r="M151" s="16"/>
      <c r="N151" s="16"/>
      <c r="O151" s="16"/>
      <c r="P151" s="15"/>
      <c r="Q151" s="16"/>
      <c r="R151" s="20"/>
      <c r="S151" s="22"/>
      <c r="T151" s="16"/>
      <c r="U151" s="16"/>
      <c r="V151" s="15"/>
      <c r="W151" s="15"/>
      <c r="X151" s="15"/>
      <c r="Y151" s="15"/>
      <c r="Z151" s="15"/>
      <c r="AA151" s="15"/>
      <c r="AB151" s="16"/>
      <c r="AC151" s="19"/>
    </row>
    <row r="152" spans="1:29" s="3" customFormat="1" ht="11.25" x14ac:dyDescent="0.2">
      <c r="A152" s="23" t="s">
        <v>290</v>
      </c>
      <c r="B152" s="24" t="s">
        <v>158</v>
      </c>
      <c r="C152" s="22"/>
      <c r="D152" s="16"/>
      <c r="E152" s="16"/>
      <c r="F152" s="16"/>
      <c r="G152" s="16"/>
      <c r="H152" s="16"/>
      <c r="I152" s="16"/>
      <c r="J152" s="19"/>
      <c r="K152" s="16"/>
      <c r="L152" s="16"/>
      <c r="M152" s="16"/>
      <c r="N152" s="16"/>
      <c r="O152" s="16"/>
      <c r="P152" s="15"/>
      <c r="Q152" s="16"/>
      <c r="R152" s="20"/>
      <c r="S152" s="22"/>
      <c r="T152" s="16"/>
      <c r="U152" s="16"/>
      <c r="V152" s="15"/>
      <c r="W152" s="15"/>
      <c r="X152" s="15"/>
      <c r="Y152" s="15"/>
      <c r="Z152" s="15"/>
      <c r="AA152" s="15"/>
      <c r="AB152" s="16"/>
      <c r="AC152" s="19"/>
    </row>
    <row r="153" spans="1:29" s="2" customFormat="1" ht="11.25" x14ac:dyDescent="0.2">
      <c r="A153" s="26">
        <v>423</v>
      </c>
      <c r="B153" s="27" t="s">
        <v>408</v>
      </c>
      <c r="C153" s="34">
        <f>SUM(C154+C155+C156+C157)</f>
        <v>0</v>
      </c>
      <c r="D153" s="35">
        <f t="shared" ref="D153:AC153" si="41">SUM(D154+D155+D156+D157)</f>
        <v>0</v>
      </c>
      <c r="E153" s="35">
        <f t="shared" si="41"/>
        <v>0</v>
      </c>
      <c r="F153" s="35">
        <f>SUM(F154+F155+F156+F157)</f>
        <v>0</v>
      </c>
      <c r="G153" s="35">
        <f>SUM(G154+G155+G156+G157)</f>
        <v>0</v>
      </c>
      <c r="H153" s="35">
        <f t="shared" si="41"/>
        <v>0</v>
      </c>
      <c r="I153" s="35">
        <f t="shared" si="41"/>
        <v>0</v>
      </c>
      <c r="J153" s="36">
        <f t="shared" si="41"/>
        <v>0</v>
      </c>
      <c r="K153" s="35">
        <f>SUM(K154+K155+K156+K157)</f>
        <v>0</v>
      </c>
      <c r="L153" s="35">
        <f t="shared" si="41"/>
        <v>0</v>
      </c>
      <c r="M153" s="35">
        <f t="shared" si="41"/>
        <v>0</v>
      </c>
      <c r="N153" s="35">
        <f>SUM(N154+N155+N156+N157)</f>
        <v>0</v>
      </c>
      <c r="O153" s="35">
        <f>SUM(O154+O155+O156+O157)</f>
        <v>0</v>
      </c>
      <c r="P153" s="37">
        <f t="shared" si="41"/>
        <v>0</v>
      </c>
      <c r="Q153" s="35">
        <f t="shared" si="41"/>
        <v>0</v>
      </c>
      <c r="R153" s="38">
        <f t="shared" si="41"/>
        <v>0</v>
      </c>
      <c r="S153" s="34">
        <f t="shared" si="41"/>
        <v>0</v>
      </c>
      <c r="T153" s="35">
        <f t="shared" si="41"/>
        <v>0</v>
      </c>
      <c r="U153" s="35">
        <f>SUM(U154+U155+U156+U157)</f>
        <v>0</v>
      </c>
      <c r="V153" s="37">
        <f t="shared" si="41"/>
        <v>0</v>
      </c>
      <c r="W153" s="37">
        <f>SUM(W154+W155+W156+W157)</f>
        <v>0</v>
      </c>
      <c r="X153" s="37">
        <f>SUM(X154+X155+X156+X157)</f>
        <v>0</v>
      </c>
      <c r="Y153" s="37">
        <f>SUM(Y154+Y155+Y156+Y157)</f>
        <v>0</v>
      </c>
      <c r="Z153" s="37">
        <f>SUM(Z154+Z155+Z156+Z157)</f>
        <v>0</v>
      </c>
      <c r="AA153" s="37">
        <f t="shared" si="41"/>
        <v>0</v>
      </c>
      <c r="AB153" s="35">
        <f t="shared" si="41"/>
        <v>0</v>
      </c>
      <c r="AC153" s="36">
        <f t="shared" si="41"/>
        <v>0</v>
      </c>
    </row>
    <row r="154" spans="1:29" s="2" customFormat="1" ht="11.25" x14ac:dyDescent="0.2">
      <c r="A154" s="23">
        <v>4231</v>
      </c>
      <c r="B154" s="24" t="s">
        <v>159</v>
      </c>
      <c r="C154" s="22"/>
      <c r="D154" s="16"/>
      <c r="E154" s="16"/>
      <c r="F154" s="16"/>
      <c r="G154" s="16"/>
      <c r="H154" s="16"/>
      <c r="I154" s="16"/>
      <c r="J154" s="19"/>
      <c r="K154" s="16"/>
      <c r="L154" s="16"/>
      <c r="M154" s="16"/>
      <c r="N154" s="16"/>
      <c r="O154" s="16"/>
      <c r="P154" s="15"/>
      <c r="Q154" s="16"/>
      <c r="R154" s="20"/>
      <c r="S154" s="22"/>
      <c r="T154" s="16"/>
      <c r="U154" s="16"/>
      <c r="V154" s="15"/>
      <c r="W154" s="15"/>
      <c r="X154" s="15"/>
      <c r="Y154" s="15"/>
      <c r="Z154" s="15"/>
      <c r="AA154" s="15"/>
      <c r="AB154" s="16"/>
      <c r="AC154" s="19"/>
    </row>
    <row r="155" spans="1:29" s="2" customFormat="1" ht="11.25" x14ac:dyDescent="0.2">
      <c r="A155" s="23">
        <v>4232</v>
      </c>
      <c r="B155" s="24" t="s">
        <v>160</v>
      </c>
      <c r="C155" s="22"/>
      <c r="D155" s="16"/>
      <c r="E155" s="16"/>
      <c r="F155" s="16"/>
      <c r="G155" s="16"/>
      <c r="H155" s="16"/>
      <c r="I155" s="16"/>
      <c r="J155" s="19"/>
      <c r="K155" s="16"/>
      <c r="L155" s="16"/>
      <c r="M155" s="16"/>
      <c r="N155" s="16"/>
      <c r="O155" s="16"/>
      <c r="P155" s="15"/>
      <c r="Q155" s="16"/>
      <c r="R155" s="20"/>
      <c r="S155" s="22"/>
      <c r="T155" s="16"/>
      <c r="U155" s="16"/>
      <c r="V155" s="15"/>
      <c r="W155" s="15"/>
      <c r="X155" s="15"/>
      <c r="Y155" s="15"/>
      <c r="Z155" s="15"/>
      <c r="AA155" s="15"/>
      <c r="AB155" s="16"/>
      <c r="AC155" s="19"/>
    </row>
    <row r="156" spans="1:29" s="2" customFormat="1" ht="11.25" x14ac:dyDescent="0.2">
      <c r="A156" s="23">
        <v>4233</v>
      </c>
      <c r="B156" s="24" t="s">
        <v>161</v>
      </c>
      <c r="C156" s="22"/>
      <c r="D156" s="16"/>
      <c r="E156" s="16"/>
      <c r="F156" s="16"/>
      <c r="G156" s="16"/>
      <c r="H156" s="16"/>
      <c r="I156" s="16"/>
      <c r="J156" s="19"/>
      <c r="K156" s="16"/>
      <c r="L156" s="16"/>
      <c r="M156" s="16"/>
      <c r="N156" s="16"/>
      <c r="O156" s="16"/>
      <c r="P156" s="15"/>
      <c r="Q156" s="16"/>
      <c r="R156" s="20"/>
      <c r="S156" s="22"/>
      <c r="T156" s="16"/>
      <c r="U156" s="16"/>
      <c r="V156" s="15"/>
      <c r="W156" s="15"/>
      <c r="X156" s="15"/>
      <c r="Y156" s="15"/>
      <c r="Z156" s="15"/>
      <c r="AA156" s="15"/>
      <c r="AB156" s="16"/>
      <c r="AC156" s="19"/>
    </row>
    <row r="157" spans="1:29" s="2" customFormat="1" ht="11.25" x14ac:dyDescent="0.2">
      <c r="A157" s="23">
        <v>4234</v>
      </c>
      <c r="B157" s="24" t="s">
        <v>162</v>
      </c>
      <c r="C157" s="22"/>
      <c r="D157" s="16"/>
      <c r="E157" s="16"/>
      <c r="F157" s="16"/>
      <c r="G157" s="16"/>
      <c r="H157" s="16"/>
      <c r="I157" s="16"/>
      <c r="J157" s="19"/>
      <c r="K157" s="16"/>
      <c r="L157" s="16"/>
      <c r="M157" s="16"/>
      <c r="N157" s="16"/>
      <c r="O157" s="16"/>
      <c r="P157" s="15"/>
      <c r="Q157" s="16"/>
      <c r="R157" s="20"/>
      <c r="S157" s="22"/>
      <c r="T157" s="16"/>
      <c r="U157" s="16"/>
      <c r="V157" s="15"/>
      <c r="W157" s="15"/>
      <c r="X157" s="15"/>
      <c r="Y157" s="15"/>
      <c r="Z157" s="15"/>
      <c r="AA157" s="15"/>
      <c r="AB157" s="16"/>
      <c r="AC157" s="19"/>
    </row>
    <row r="158" spans="1:29" s="2" customFormat="1" ht="11.25" x14ac:dyDescent="0.2">
      <c r="A158" s="26">
        <v>424</v>
      </c>
      <c r="B158" s="27" t="s">
        <v>409</v>
      </c>
      <c r="C158" s="34">
        <f>SUM(C159+C160+C161+C162)</f>
        <v>0</v>
      </c>
      <c r="D158" s="35">
        <f t="shared" ref="D158:AC158" si="42">SUM(D159+D160+D161+D162)</f>
        <v>0</v>
      </c>
      <c r="E158" s="35">
        <f t="shared" si="42"/>
        <v>0</v>
      </c>
      <c r="F158" s="35">
        <f>SUM(F159+F160+F161+F162)</f>
        <v>0</v>
      </c>
      <c r="G158" s="35">
        <f>SUM(G159+G160+G161+G162)</f>
        <v>0</v>
      </c>
      <c r="H158" s="35">
        <f t="shared" si="42"/>
        <v>0</v>
      </c>
      <c r="I158" s="35">
        <f t="shared" si="42"/>
        <v>0</v>
      </c>
      <c r="J158" s="36">
        <f t="shared" si="42"/>
        <v>0</v>
      </c>
      <c r="K158" s="35">
        <f>SUM(K159+K160+K161+K162)</f>
        <v>0</v>
      </c>
      <c r="L158" s="35">
        <f t="shared" si="42"/>
        <v>0</v>
      </c>
      <c r="M158" s="35">
        <f t="shared" si="42"/>
        <v>0</v>
      </c>
      <c r="N158" s="35">
        <f>SUM(N159+N160+N161+N162)</f>
        <v>0</v>
      </c>
      <c r="O158" s="35">
        <f>SUM(O159+O160+O161+O162)</f>
        <v>0</v>
      </c>
      <c r="P158" s="37">
        <f t="shared" si="42"/>
        <v>0</v>
      </c>
      <c r="Q158" s="35">
        <f t="shared" si="42"/>
        <v>0</v>
      </c>
      <c r="R158" s="38">
        <f t="shared" si="42"/>
        <v>0</v>
      </c>
      <c r="S158" s="34">
        <f t="shared" si="42"/>
        <v>0</v>
      </c>
      <c r="T158" s="35">
        <f t="shared" si="42"/>
        <v>0</v>
      </c>
      <c r="U158" s="35">
        <f>SUM(U159+U160+U161+U162)</f>
        <v>0</v>
      </c>
      <c r="V158" s="37">
        <f t="shared" si="42"/>
        <v>0</v>
      </c>
      <c r="W158" s="37">
        <f>SUM(W159+W160+W161+W162)</f>
        <v>0</v>
      </c>
      <c r="X158" s="37">
        <f>SUM(X159+X160+X161+X162)</f>
        <v>0</v>
      </c>
      <c r="Y158" s="37">
        <f>SUM(Y159+Y160+Y161+Y162)</f>
        <v>0</v>
      </c>
      <c r="Z158" s="37">
        <f>SUM(Z159+Z160+Z161+Z162)</f>
        <v>0</v>
      </c>
      <c r="AA158" s="37">
        <f t="shared" si="42"/>
        <v>0</v>
      </c>
      <c r="AB158" s="35">
        <f t="shared" si="42"/>
        <v>0</v>
      </c>
      <c r="AC158" s="36">
        <f t="shared" si="42"/>
        <v>0</v>
      </c>
    </row>
    <row r="159" spans="1:29" s="2" customFormat="1" ht="11.25" x14ac:dyDescent="0.2">
      <c r="A159" s="23">
        <v>4241</v>
      </c>
      <c r="B159" s="24" t="s">
        <v>164</v>
      </c>
      <c r="C159" s="22"/>
      <c r="D159" s="16"/>
      <c r="E159" s="16"/>
      <c r="F159" s="16"/>
      <c r="G159" s="16"/>
      <c r="H159" s="16"/>
      <c r="I159" s="16"/>
      <c r="J159" s="19"/>
      <c r="K159" s="16"/>
      <c r="L159" s="16"/>
      <c r="M159" s="16"/>
      <c r="N159" s="16"/>
      <c r="O159" s="16"/>
      <c r="P159" s="15"/>
      <c r="Q159" s="16"/>
      <c r="R159" s="20"/>
      <c r="S159" s="22"/>
      <c r="T159" s="16"/>
      <c r="U159" s="16"/>
      <c r="V159" s="15"/>
      <c r="W159" s="15"/>
      <c r="X159" s="15"/>
      <c r="Y159" s="15"/>
      <c r="Z159" s="15"/>
      <c r="AA159" s="15"/>
      <c r="AB159" s="16"/>
      <c r="AC159" s="19"/>
    </row>
    <row r="160" spans="1:29" s="2" customFormat="1" ht="11.25" x14ac:dyDescent="0.2">
      <c r="A160" s="23">
        <v>4242</v>
      </c>
      <c r="B160" s="24" t="s">
        <v>165</v>
      </c>
      <c r="C160" s="22"/>
      <c r="D160" s="16"/>
      <c r="E160" s="16"/>
      <c r="F160" s="16"/>
      <c r="G160" s="16"/>
      <c r="H160" s="16"/>
      <c r="I160" s="16"/>
      <c r="J160" s="19"/>
      <c r="K160" s="16"/>
      <c r="L160" s="16"/>
      <c r="M160" s="16"/>
      <c r="N160" s="16"/>
      <c r="O160" s="16"/>
      <c r="P160" s="15"/>
      <c r="Q160" s="16"/>
      <c r="R160" s="20"/>
      <c r="S160" s="22"/>
      <c r="T160" s="16"/>
      <c r="U160" s="16"/>
      <c r="V160" s="15"/>
      <c r="W160" s="15"/>
      <c r="X160" s="15"/>
      <c r="Y160" s="15"/>
      <c r="Z160" s="15"/>
      <c r="AA160" s="15"/>
      <c r="AB160" s="16"/>
      <c r="AC160" s="19"/>
    </row>
    <row r="161" spans="1:29" s="2" customFormat="1" ht="11.25" x14ac:dyDescent="0.2">
      <c r="A161" s="23">
        <v>4243</v>
      </c>
      <c r="B161" s="24" t="s">
        <v>166</v>
      </c>
      <c r="C161" s="22"/>
      <c r="D161" s="16"/>
      <c r="E161" s="16"/>
      <c r="F161" s="16"/>
      <c r="G161" s="16"/>
      <c r="H161" s="16"/>
      <c r="I161" s="16"/>
      <c r="J161" s="19"/>
      <c r="K161" s="16"/>
      <c r="L161" s="16"/>
      <c r="M161" s="16"/>
      <c r="N161" s="16"/>
      <c r="O161" s="16"/>
      <c r="P161" s="15"/>
      <c r="Q161" s="16"/>
      <c r="R161" s="20"/>
      <c r="S161" s="22"/>
      <c r="T161" s="16"/>
      <c r="U161" s="16"/>
      <c r="V161" s="15"/>
      <c r="W161" s="15"/>
      <c r="X161" s="15"/>
      <c r="Y161" s="15"/>
      <c r="Z161" s="15"/>
      <c r="AA161" s="15"/>
      <c r="AB161" s="16"/>
      <c r="AC161" s="19"/>
    </row>
    <row r="162" spans="1:29" s="2" customFormat="1" ht="11.25" x14ac:dyDescent="0.2">
      <c r="A162" s="23">
        <v>4244</v>
      </c>
      <c r="B162" s="24" t="s">
        <v>167</v>
      </c>
      <c r="C162" s="22"/>
      <c r="D162" s="16"/>
      <c r="E162" s="16"/>
      <c r="F162" s="16"/>
      <c r="G162" s="16"/>
      <c r="H162" s="16"/>
      <c r="I162" s="16"/>
      <c r="J162" s="19"/>
      <c r="K162" s="16"/>
      <c r="L162" s="16"/>
      <c r="M162" s="16"/>
      <c r="N162" s="16"/>
      <c r="O162" s="16"/>
      <c r="P162" s="15"/>
      <c r="Q162" s="16"/>
      <c r="R162" s="20"/>
      <c r="S162" s="22"/>
      <c r="T162" s="16"/>
      <c r="U162" s="16"/>
      <c r="V162" s="15"/>
      <c r="W162" s="15"/>
      <c r="X162" s="15"/>
      <c r="Y162" s="15"/>
      <c r="Z162" s="15"/>
      <c r="AA162" s="15"/>
      <c r="AB162" s="16"/>
      <c r="AC162" s="19"/>
    </row>
    <row r="163" spans="1:29" s="2" customFormat="1" ht="11.25" x14ac:dyDescent="0.2">
      <c r="A163" s="26">
        <v>425</v>
      </c>
      <c r="B163" s="27" t="s">
        <v>410</v>
      </c>
      <c r="C163" s="34">
        <f>SUM(C164+C165)</f>
        <v>0</v>
      </c>
      <c r="D163" s="35">
        <f t="shared" ref="D163:AC163" si="43">SUM(D164+D165)</f>
        <v>0</v>
      </c>
      <c r="E163" s="35">
        <f t="shared" si="43"/>
        <v>0</v>
      </c>
      <c r="F163" s="35">
        <f>SUM(F164+F165)</f>
        <v>0</v>
      </c>
      <c r="G163" s="35">
        <f>SUM(G164+G165)</f>
        <v>0</v>
      </c>
      <c r="H163" s="35">
        <f t="shared" si="43"/>
        <v>0</v>
      </c>
      <c r="I163" s="35">
        <f t="shared" si="43"/>
        <v>0</v>
      </c>
      <c r="J163" s="36">
        <f t="shared" si="43"/>
        <v>0</v>
      </c>
      <c r="K163" s="35">
        <f>SUM(K164+K165)</f>
        <v>0</v>
      </c>
      <c r="L163" s="35">
        <f t="shared" si="43"/>
        <v>0</v>
      </c>
      <c r="M163" s="35">
        <f t="shared" si="43"/>
        <v>0</v>
      </c>
      <c r="N163" s="35">
        <f>SUM(N164+N165)</f>
        <v>0</v>
      </c>
      <c r="O163" s="35">
        <f>SUM(O164+O165)</f>
        <v>0</v>
      </c>
      <c r="P163" s="37">
        <f t="shared" si="43"/>
        <v>0</v>
      </c>
      <c r="Q163" s="35">
        <f t="shared" si="43"/>
        <v>0</v>
      </c>
      <c r="R163" s="38">
        <f t="shared" si="43"/>
        <v>0</v>
      </c>
      <c r="S163" s="34">
        <f t="shared" si="43"/>
        <v>0</v>
      </c>
      <c r="T163" s="35">
        <f t="shared" si="43"/>
        <v>0</v>
      </c>
      <c r="U163" s="35">
        <f>SUM(U164+U165)</f>
        <v>0</v>
      </c>
      <c r="V163" s="37">
        <f t="shared" si="43"/>
        <v>0</v>
      </c>
      <c r="W163" s="37">
        <f>SUM(W164+W165)</f>
        <v>0</v>
      </c>
      <c r="X163" s="37">
        <f>SUM(X164+X165)</f>
        <v>0</v>
      </c>
      <c r="Y163" s="37">
        <f>SUM(Y164+Y165)</f>
        <v>0</v>
      </c>
      <c r="Z163" s="37">
        <f>SUM(Z164+Z165)</f>
        <v>0</v>
      </c>
      <c r="AA163" s="37">
        <f t="shared" si="43"/>
        <v>0</v>
      </c>
      <c r="AB163" s="35">
        <f t="shared" si="43"/>
        <v>0</v>
      </c>
      <c r="AC163" s="36">
        <f t="shared" si="43"/>
        <v>0</v>
      </c>
    </row>
    <row r="164" spans="1:29" s="2" customFormat="1" ht="11.25" x14ac:dyDescent="0.2">
      <c r="A164" s="23">
        <v>4251</v>
      </c>
      <c r="B164" s="24" t="s">
        <v>291</v>
      </c>
      <c r="C164" s="22"/>
      <c r="D164" s="16"/>
      <c r="E164" s="16"/>
      <c r="F164" s="16"/>
      <c r="G164" s="16"/>
      <c r="H164" s="16"/>
      <c r="I164" s="16"/>
      <c r="J164" s="19"/>
      <c r="K164" s="16"/>
      <c r="L164" s="16"/>
      <c r="M164" s="16"/>
      <c r="N164" s="16"/>
      <c r="O164" s="16"/>
      <c r="P164" s="15"/>
      <c r="Q164" s="16"/>
      <c r="R164" s="20"/>
      <c r="S164" s="22"/>
      <c r="T164" s="16"/>
      <c r="U164" s="16"/>
      <c r="V164" s="15"/>
      <c r="W164" s="15"/>
      <c r="X164" s="15"/>
      <c r="Y164" s="15"/>
      <c r="Z164" s="15"/>
      <c r="AA164" s="15"/>
      <c r="AB164" s="16"/>
      <c r="AC164" s="19"/>
    </row>
    <row r="165" spans="1:29" s="2" customFormat="1" ht="11.25" x14ac:dyDescent="0.2">
      <c r="A165" s="23">
        <v>4252</v>
      </c>
      <c r="B165" s="24" t="s">
        <v>169</v>
      </c>
      <c r="C165" s="22"/>
      <c r="D165" s="16"/>
      <c r="E165" s="16"/>
      <c r="F165" s="16"/>
      <c r="G165" s="16"/>
      <c r="H165" s="16"/>
      <c r="I165" s="16"/>
      <c r="J165" s="19"/>
      <c r="K165" s="16"/>
      <c r="L165" s="16"/>
      <c r="M165" s="16"/>
      <c r="N165" s="16"/>
      <c r="O165" s="16"/>
      <c r="P165" s="15"/>
      <c r="Q165" s="16"/>
      <c r="R165" s="20"/>
      <c r="S165" s="22"/>
      <c r="T165" s="16"/>
      <c r="U165" s="16"/>
      <c r="V165" s="15"/>
      <c r="W165" s="15"/>
      <c r="X165" s="15"/>
      <c r="Y165" s="15"/>
      <c r="Z165" s="15"/>
      <c r="AA165" s="15"/>
      <c r="AB165" s="16"/>
      <c r="AC165" s="19"/>
    </row>
    <row r="166" spans="1:29" s="2" customFormat="1" ht="11.25" x14ac:dyDescent="0.2">
      <c r="A166" s="26">
        <v>426</v>
      </c>
      <c r="B166" s="27" t="s">
        <v>411</v>
      </c>
      <c r="C166" s="34">
        <f>SUM(C167+C168+C169+C170)</f>
        <v>0</v>
      </c>
      <c r="D166" s="35">
        <f t="shared" ref="D166:AC166" si="44">SUM(D167+D168+D169+D170)</f>
        <v>0</v>
      </c>
      <c r="E166" s="35">
        <f t="shared" si="44"/>
        <v>0</v>
      </c>
      <c r="F166" s="35">
        <f>SUM(F167+F168+F169+F170)</f>
        <v>0</v>
      </c>
      <c r="G166" s="35">
        <f>SUM(G167+G168+G169+G170)</f>
        <v>0</v>
      </c>
      <c r="H166" s="35">
        <f t="shared" si="44"/>
        <v>0</v>
      </c>
      <c r="I166" s="35">
        <f t="shared" si="44"/>
        <v>0</v>
      </c>
      <c r="J166" s="36">
        <f t="shared" si="44"/>
        <v>0</v>
      </c>
      <c r="K166" s="35">
        <f>SUM(K167+K168+K169+K170)</f>
        <v>0</v>
      </c>
      <c r="L166" s="35">
        <f t="shared" si="44"/>
        <v>0</v>
      </c>
      <c r="M166" s="35">
        <f t="shared" si="44"/>
        <v>0</v>
      </c>
      <c r="N166" s="35">
        <f>SUM(N167+N168+N169+N170)</f>
        <v>0</v>
      </c>
      <c r="O166" s="35">
        <f>SUM(O167+O168+O169+O170)</f>
        <v>0</v>
      </c>
      <c r="P166" s="37">
        <f t="shared" si="44"/>
        <v>0</v>
      </c>
      <c r="Q166" s="35">
        <f t="shared" si="44"/>
        <v>0</v>
      </c>
      <c r="R166" s="38">
        <f t="shared" si="44"/>
        <v>0</v>
      </c>
      <c r="S166" s="34">
        <f t="shared" si="44"/>
        <v>0</v>
      </c>
      <c r="T166" s="35">
        <f t="shared" si="44"/>
        <v>0</v>
      </c>
      <c r="U166" s="35">
        <f>SUM(U167+U168+U169+U170)</f>
        <v>0</v>
      </c>
      <c r="V166" s="37">
        <f t="shared" si="44"/>
        <v>0</v>
      </c>
      <c r="W166" s="37">
        <f>SUM(W167+W168+W169+W170)</f>
        <v>0</v>
      </c>
      <c r="X166" s="37">
        <f>SUM(X167+X168+X169+X170)</f>
        <v>0</v>
      </c>
      <c r="Y166" s="37">
        <f>SUM(Y167+Y168+Y169+Y170)</f>
        <v>0</v>
      </c>
      <c r="Z166" s="37">
        <f>SUM(Z167+Z168+Z169+Z170)</f>
        <v>0</v>
      </c>
      <c r="AA166" s="37">
        <f t="shared" si="44"/>
        <v>0</v>
      </c>
      <c r="AB166" s="35">
        <f t="shared" si="44"/>
        <v>0</v>
      </c>
      <c r="AC166" s="36">
        <f t="shared" si="44"/>
        <v>0</v>
      </c>
    </row>
    <row r="167" spans="1:29" s="2" customFormat="1" ht="11.25" x14ac:dyDescent="0.2">
      <c r="A167" s="23">
        <v>4261</v>
      </c>
      <c r="B167" s="24" t="s">
        <v>170</v>
      </c>
      <c r="C167" s="22"/>
      <c r="D167" s="16"/>
      <c r="E167" s="16"/>
      <c r="F167" s="16"/>
      <c r="G167" s="16"/>
      <c r="H167" s="16"/>
      <c r="I167" s="16"/>
      <c r="J167" s="19"/>
      <c r="K167" s="16"/>
      <c r="L167" s="16"/>
      <c r="M167" s="16"/>
      <c r="N167" s="16"/>
      <c r="O167" s="16"/>
      <c r="P167" s="15"/>
      <c r="Q167" s="16"/>
      <c r="R167" s="20"/>
      <c r="S167" s="22"/>
      <c r="T167" s="16"/>
      <c r="U167" s="16"/>
      <c r="V167" s="15"/>
      <c r="W167" s="15"/>
      <c r="X167" s="15"/>
      <c r="Y167" s="15"/>
      <c r="Z167" s="15"/>
      <c r="AA167" s="15"/>
      <c r="AB167" s="16"/>
      <c r="AC167" s="19"/>
    </row>
    <row r="168" spans="1:29" s="2" customFormat="1" ht="11.25" x14ac:dyDescent="0.2">
      <c r="A168" s="23">
        <v>4262</v>
      </c>
      <c r="B168" s="24" t="s">
        <v>171</v>
      </c>
      <c r="C168" s="22"/>
      <c r="D168" s="16"/>
      <c r="E168" s="16"/>
      <c r="F168" s="16"/>
      <c r="G168" s="16"/>
      <c r="H168" s="16"/>
      <c r="I168" s="16"/>
      <c r="J168" s="19"/>
      <c r="K168" s="16"/>
      <c r="L168" s="16"/>
      <c r="M168" s="16"/>
      <c r="N168" s="16"/>
      <c r="O168" s="16"/>
      <c r="P168" s="15"/>
      <c r="Q168" s="16"/>
      <c r="R168" s="20"/>
      <c r="S168" s="22"/>
      <c r="T168" s="16"/>
      <c r="U168" s="16"/>
      <c r="V168" s="15"/>
      <c r="W168" s="15"/>
      <c r="X168" s="15"/>
      <c r="Y168" s="15"/>
      <c r="Z168" s="15"/>
      <c r="AA168" s="15"/>
      <c r="AB168" s="16"/>
      <c r="AC168" s="19"/>
    </row>
    <row r="169" spans="1:29" s="2" customFormat="1" ht="11.25" x14ac:dyDescent="0.2">
      <c r="A169" s="23">
        <v>4263</v>
      </c>
      <c r="B169" s="24" t="s">
        <v>172</v>
      </c>
      <c r="C169" s="22"/>
      <c r="D169" s="16"/>
      <c r="E169" s="16"/>
      <c r="F169" s="16"/>
      <c r="G169" s="16"/>
      <c r="H169" s="16"/>
      <c r="I169" s="16"/>
      <c r="J169" s="19"/>
      <c r="K169" s="16"/>
      <c r="L169" s="16"/>
      <c r="M169" s="16"/>
      <c r="N169" s="16"/>
      <c r="O169" s="16"/>
      <c r="P169" s="15"/>
      <c r="Q169" s="16"/>
      <c r="R169" s="20"/>
      <c r="S169" s="22"/>
      <c r="T169" s="16"/>
      <c r="U169" s="16"/>
      <c r="V169" s="15"/>
      <c r="W169" s="15"/>
      <c r="X169" s="15"/>
      <c r="Y169" s="15"/>
      <c r="Z169" s="15"/>
      <c r="AA169" s="15"/>
      <c r="AB169" s="16"/>
      <c r="AC169" s="19"/>
    </row>
    <row r="170" spans="1:29" s="2" customFormat="1" ht="11.25" x14ac:dyDescent="0.2">
      <c r="A170" s="23">
        <v>4264</v>
      </c>
      <c r="B170" s="24" t="s">
        <v>173</v>
      </c>
      <c r="C170" s="22"/>
      <c r="D170" s="16"/>
      <c r="E170" s="16"/>
      <c r="F170" s="16"/>
      <c r="G170" s="16"/>
      <c r="H170" s="16"/>
      <c r="I170" s="16"/>
      <c r="J170" s="19"/>
      <c r="K170" s="16"/>
      <c r="L170" s="16"/>
      <c r="M170" s="16"/>
      <c r="N170" s="16"/>
      <c r="O170" s="16"/>
      <c r="P170" s="15"/>
      <c r="Q170" s="16"/>
      <c r="R170" s="20"/>
      <c r="S170" s="22"/>
      <c r="T170" s="16"/>
      <c r="U170" s="16"/>
      <c r="V170" s="15"/>
      <c r="W170" s="15"/>
      <c r="X170" s="15"/>
      <c r="Y170" s="15"/>
      <c r="Z170" s="15"/>
      <c r="AA170" s="15"/>
      <c r="AB170" s="16"/>
      <c r="AC170" s="19"/>
    </row>
    <row r="171" spans="1:29" s="2" customFormat="1" ht="22.5" customHeight="1" x14ac:dyDescent="0.2">
      <c r="A171" s="26">
        <v>43</v>
      </c>
      <c r="B171" s="27" t="s">
        <v>292</v>
      </c>
      <c r="C171" s="34">
        <f t="shared" ref="C171:AC171" si="45">C172</f>
        <v>0</v>
      </c>
      <c r="D171" s="35">
        <f t="shared" si="45"/>
        <v>0</v>
      </c>
      <c r="E171" s="35">
        <f t="shared" si="45"/>
        <v>0</v>
      </c>
      <c r="F171" s="35">
        <f t="shared" si="45"/>
        <v>0</v>
      </c>
      <c r="G171" s="35">
        <f t="shared" si="45"/>
        <v>0</v>
      </c>
      <c r="H171" s="35">
        <f t="shared" si="45"/>
        <v>0</v>
      </c>
      <c r="I171" s="35">
        <f t="shared" si="45"/>
        <v>0</v>
      </c>
      <c r="J171" s="36">
        <f t="shared" si="45"/>
        <v>0</v>
      </c>
      <c r="K171" s="35">
        <f t="shared" si="45"/>
        <v>0</v>
      </c>
      <c r="L171" s="35">
        <f t="shared" si="45"/>
        <v>0</v>
      </c>
      <c r="M171" s="35">
        <f t="shared" si="45"/>
        <v>0</v>
      </c>
      <c r="N171" s="35">
        <f t="shared" si="45"/>
        <v>0</v>
      </c>
      <c r="O171" s="35">
        <f t="shared" si="45"/>
        <v>0</v>
      </c>
      <c r="P171" s="37">
        <f t="shared" si="45"/>
        <v>0</v>
      </c>
      <c r="Q171" s="35">
        <f t="shared" si="45"/>
        <v>0</v>
      </c>
      <c r="R171" s="38">
        <f t="shared" si="45"/>
        <v>0</v>
      </c>
      <c r="S171" s="34">
        <f t="shared" si="45"/>
        <v>0</v>
      </c>
      <c r="T171" s="35">
        <f t="shared" si="45"/>
        <v>0</v>
      </c>
      <c r="U171" s="35">
        <f t="shared" si="45"/>
        <v>0</v>
      </c>
      <c r="V171" s="37">
        <f t="shared" si="45"/>
        <v>0</v>
      </c>
      <c r="W171" s="37">
        <f t="shared" si="45"/>
        <v>0</v>
      </c>
      <c r="X171" s="37">
        <f t="shared" si="45"/>
        <v>0</v>
      </c>
      <c r="Y171" s="37">
        <f t="shared" si="45"/>
        <v>0</v>
      </c>
      <c r="Z171" s="37">
        <f t="shared" si="45"/>
        <v>0</v>
      </c>
      <c r="AA171" s="37">
        <f t="shared" si="45"/>
        <v>0</v>
      </c>
      <c r="AB171" s="35">
        <f t="shared" si="45"/>
        <v>0</v>
      </c>
      <c r="AC171" s="36">
        <f t="shared" si="45"/>
        <v>0</v>
      </c>
    </row>
    <row r="172" spans="1:29" s="2" customFormat="1" ht="11.25" x14ac:dyDescent="0.2">
      <c r="A172" s="26">
        <v>431</v>
      </c>
      <c r="B172" s="27" t="s">
        <v>412</v>
      </c>
      <c r="C172" s="34">
        <f>SUM(C173+C174)</f>
        <v>0</v>
      </c>
      <c r="D172" s="35">
        <f t="shared" ref="D172:AC172" si="46">SUM(D173+D174)</f>
        <v>0</v>
      </c>
      <c r="E172" s="35">
        <f t="shared" si="46"/>
        <v>0</v>
      </c>
      <c r="F172" s="35">
        <f>SUM(F173+F174)</f>
        <v>0</v>
      </c>
      <c r="G172" s="35">
        <f>SUM(G173+G174)</f>
        <v>0</v>
      </c>
      <c r="H172" s="35">
        <f t="shared" si="46"/>
        <v>0</v>
      </c>
      <c r="I172" s="35">
        <f t="shared" si="46"/>
        <v>0</v>
      </c>
      <c r="J172" s="36">
        <f t="shared" si="46"/>
        <v>0</v>
      </c>
      <c r="K172" s="35">
        <f>SUM(K173+K174)</f>
        <v>0</v>
      </c>
      <c r="L172" s="35">
        <f t="shared" si="46"/>
        <v>0</v>
      </c>
      <c r="M172" s="35">
        <f t="shared" si="46"/>
        <v>0</v>
      </c>
      <c r="N172" s="35">
        <f>SUM(N173+N174)</f>
        <v>0</v>
      </c>
      <c r="O172" s="35">
        <f>SUM(O173+O174)</f>
        <v>0</v>
      </c>
      <c r="P172" s="37">
        <f t="shared" si="46"/>
        <v>0</v>
      </c>
      <c r="Q172" s="35">
        <f t="shared" si="46"/>
        <v>0</v>
      </c>
      <c r="R172" s="38">
        <f t="shared" si="46"/>
        <v>0</v>
      </c>
      <c r="S172" s="34">
        <f t="shared" si="46"/>
        <v>0</v>
      </c>
      <c r="T172" s="35">
        <f t="shared" si="46"/>
        <v>0</v>
      </c>
      <c r="U172" s="35">
        <f>SUM(U173+U174)</f>
        <v>0</v>
      </c>
      <c r="V172" s="37">
        <f t="shared" si="46"/>
        <v>0</v>
      </c>
      <c r="W172" s="37">
        <f>SUM(W173+W174)</f>
        <v>0</v>
      </c>
      <c r="X172" s="37">
        <f>SUM(X173+X174)</f>
        <v>0</v>
      </c>
      <c r="Y172" s="37">
        <f>SUM(Y173+Y174)</f>
        <v>0</v>
      </c>
      <c r="Z172" s="37">
        <f>SUM(Z173+Z174)</f>
        <v>0</v>
      </c>
      <c r="AA172" s="37">
        <f t="shared" si="46"/>
        <v>0</v>
      </c>
      <c r="AB172" s="35">
        <f t="shared" si="46"/>
        <v>0</v>
      </c>
      <c r="AC172" s="36">
        <f t="shared" si="46"/>
        <v>0</v>
      </c>
    </row>
    <row r="173" spans="1:29" s="2" customFormat="1" ht="11.25" x14ac:dyDescent="0.2">
      <c r="A173" s="23">
        <v>4311</v>
      </c>
      <c r="B173" s="24" t="s">
        <v>174</v>
      </c>
      <c r="C173" s="22"/>
      <c r="D173" s="16"/>
      <c r="E173" s="16"/>
      <c r="F173" s="16"/>
      <c r="G173" s="16"/>
      <c r="H173" s="16"/>
      <c r="I173" s="16"/>
      <c r="J173" s="19"/>
      <c r="K173" s="16"/>
      <c r="L173" s="16"/>
      <c r="M173" s="16"/>
      <c r="N173" s="16"/>
      <c r="O173" s="16"/>
      <c r="P173" s="15"/>
      <c r="Q173" s="16"/>
      <c r="R173" s="20"/>
      <c r="S173" s="22"/>
      <c r="T173" s="16"/>
      <c r="U173" s="16"/>
      <c r="V173" s="15"/>
      <c r="W173" s="15"/>
      <c r="X173" s="15"/>
      <c r="Y173" s="15"/>
      <c r="Z173" s="15"/>
      <c r="AA173" s="15"/>
      <c r="AB173" s="16"/>
      <c r="AC173" s="19"/>
    </row>
    <row r="174" spans="1:29" s="2" customFormat="1" ht="11.25" x14ac:dyDescent="0.2">
      <c r="A174" s="23">
        <v>4312</v>
      </c>
      <c r="B174" s="24" t="s">
        <v>175</v>
      </c>
      <c r="C174" s="22"/>
      <c r="D174" s="16"/>
      <c r="E174" s="16"/>
      <c r="F174" s="16"/>
      <c r="G174" s="16"/>
      <c r="H174" s="16"/>
      <c r="I174" s="16"/>
      <c r="J174" s="19"/>
      <c r="K174" s="16"/>
      <c r="L174" s="16"/>
      <c r="M174" s="16"/>
      <c r="N174" s="16"/>
      <c r="O174" s="16"/>
      <c r="P174" s="15"/>
      <c r="Q174" s="16"/>
      <c r="R174" s="20"/>
      <c r="S174" s="22"/>
      <c r="T174" s="16"/>
      <c r="U174" s="16"/>
      <c r="V174" s="15"/>
      <c r="W174" s="15"/>
      <c r="X174" s="15"/>
      <c r="Y174" s="15"/>
      <c r="Z174" s="15"/>
      <c r="AA174" s="15"/>
      <c r="AB174" s="16"/>
      <c r="AC174" s="19"/>
    </row>
    <row r="175" spans="1:29" s="2" customFormat="1" ht="11.25" x14ac:dyDescent="0.2">
      <c r="A175" s="26">
        <v>44</v>
      </c>
      <c r="B175" s="27" t="s">
        <v>413</v>
      </c>
      <c r="C175" s="34">
        <f t="shared" ref="C175:R176" si="47">C176</f>
        <v>0</v>
      </c>
      <c r="D175" s="35">
        <f t="shared" si="47"/>
        <v>0</v>
      </c>
      <c r="E175" s="35">
        <f t="shared" si="47"/>
        <v>0</v>
      </c>
      <c r="F175" s="35">
        <f t="shared" si="47"/>
        <v>0</v>
      </c>
      <c r="G175" s="35">
        <f t="shared" si="47"/>
        <v>0</v>
      </c>
      <c r="H175" s="35">
        <f t="shared" si="47"/>
        <v>0</v>
      </c>
      <c r="I175" s="35">
        <f t="shared" si="47"/>
        <v>0</v>
      </c>
      <c r="J175" s="36">
        <f t="shared" si="47"/>
        <v>0</v>
      </c>
      <c r="K175" s="35">
        <f t="shared" si="47"/>
        <v>0</v>
      </c>
      <c r="L175" s="35">
        <f t="shared" si="47"/>
        <v>0</v>
      </c>
      <c r="M175" s="35">
        <f t="shared" si="47"/>
        <v>0</v>
      </c>
      <c r="N175" s="35">
        <f t="shared" si="47"/>
        <v>0</v>
      </c>
      <c r="O175" s="35">
        <f t="shared" si="47"/>
        <v>0</v>
      </c>
      <c r="P175" s="37">
        <f t="shared" si="47"/>
        <v>0</v>
      </c>
      <c r="Q175" s="35">
        <f t="shared" si="47"/>
        <v>0</v>
      </c>
      <c r="R175" s="38">
        <f t="shared" si="47"/>
        <v>0</v>
      </c>
      <c r="S175" s="34">
        <f t="shared" ref="P175:AB176" si="48">S176</f>
        <v>0</v>
      </c>
      <c r="T175" s="35">
        <f t="shared" si="48"/>
        <v>0</v>
      </c>
      <c r="U175" s="35">
        <f t="shared" si="48"/>
        <v>0</v>
      </c>
      <c r="V175" s="37">
        <f t="shared" si="48"/>
        <v>0</v>
      </c>
      <c r="W175" s="37">
        <f t="shared" si="48"/>
        <v>0</v>
      </c>
      <c r="X175" s="37">
        <f t="shared" si="48"/>
        <v>0</v>
      </c>
      <c r="Y175" s="37">
        <f t="shared" si="48"/>
        <v>0</v>
      </c>
      <c r="Z175" s="37">
        <f t="shared" si="48"/>
        <v>0</v>
      </c>
      <c r="AA175" s="37">
        <f t="shared" si="48"/>
        <v>0</v>
      </c>
      <c r="AB175" s="35">
        <f t="shared" si="48"/>
        <v>0</v>
      </c>
      <c r="AC175" s="36">
        <f>AC176</f>
        <v>0</v>
      </c>
    </row>
    <row r="176" spans="1:29" s="2" customFormat="1" ht="11.25" x14ac:dyDescent="0.2">
      <c r="A176" s="26">
        <v>441</v>
      </c>
      <c r="B176" s="27" t="s">
        <v>414</v>
      </c>
      <c r="C176" s="34">
        <f t="shared" si="47"/>
        <v>0</v>
      </c>
      <c r="D176" s="35">
        <f t="shared" si="47"/>
        <v>0</v>
      </c>
      <c r="E176" s="35">
        <f t="shared" si="47"/>
        <v>0</v>
      </c>
      <c r="F176" s="35">
        <f t="shared" si="47"/>
        <v>0</v>
      </c>
      <c r="G176" s="35">
        <f t="shared" si="47"/>
        <v>0</v>
      </c>
      <c r="H176" s="35">
        <f t="shared" si="47"/>
        <v>0</v>
      </c>
      <c r="I176" s="35">
        <f t="shared" si="47"/>
        <v>0</v>
      </c>
      <c r="J176" s="36">
        <f t="shared" si="47"/>
        <v>0</v>
      </c>
      <c r="K176" s="35">
        <f t="shared" si="47"/>
        <v>0</v>
      </c>
      <c r="L176" s="35">
        <f t="shared" si="47"/>
        <v>0</v>
      </c>
      <c r="M176" s="35">
        <f t="shared" si="47"/>
        <v>0</v>
      </c>
      <c r="N176" s="35">
        <f t="shared" si="47"/>
        <v>0</v>
      </c>
      <c r="O176" s="35">
        <f t="shared" si="47"/>
        <v>0</v>
      </c>
      <c r="P176" s="37">
        <f t="shared" si="48"/>
        <v>0</v>
      </c>
      <c r="Q176" s="35">
        <f t="shared" si="48"/>
        <v>0</v>
      </c>
      <c r="R176" s="38">
        <f t="shared" si="48"/>
        <v>0</v>
      </c>
      <c r="S176" s="34">
        <f t="shared" si="48"/>
        <v>0</v>
      </c>
      <c r="T176" s="35">
        <f t="shared" si="48"/>
        <v>0</v>
      </c>
      <c r="U176" s="35">
        <f t="shared" si="48"/>
        <v>0</v>
      </c>
      <c r="V176" s="37">
        <f t="shared" si="48"/>
        <v>0</v>
      </c>
      <c r="W176" s="37">
        <f t="shared" si="48"/>
        <v>0</v>
      </c>
      <c r="X176" s="37">
        <f t="shared" si="48"/>
        <v>0</v>
      </c>
      <c r="Y176" s="37">
        <f t="shared" si="48"/>
        <v>0</v>
      </c>
      <c r="Z176" s="37">
        <f t="shared" si="48"/>
        <v>0</v>
      </c>
      <c r="AA176" s="37">
        <f t="shared" si="48"/>
        <v>0</v>
      </c>
      <c r="AB176" s="35">
        <f t="shared" si="48"/>
        <v>0</v>
      </c>
      <c r="AC176" s="36">
        <f>AC177</f>
        <v>0</v>
      </c>
    </row>
    <row r="177" spans="1:29" s="2" customFormat="1" ht="11.25" x14ac:dyDescent="0.2">
      <c r="A177" s="23">
        <v>4411</v>
      </c>
      <c r="B177" s="24" t="s">
        <v>176</v>
      </c>
      <c r="C177" s="22"/>
      <c r="D177" s="16"/>
      <c r="E177" s="16"/>
      <c r="F177" s="16"/>
      <c r="G177" s="16"/>
      <c r="H177" s="16"/>
      <c r="I177" s="16"/>
      <c r="J177" s="19"/>
      <c r="K177" s="16"/>
      <c r="L177" s="16"/>
      <c r="M177" s="16"/>
      <c r="N177" s="16"/>
      <c r="O177" s="16"/>
      <c r="P177" s="15"/>
      <c r="Q177" s="16"/>
      <c r="R177" s="20"/>
      <c r="S177" s="22"/>
      <c r="T177" s="16"/>
      <c r="U177" s="16"/>
      <c r="V177" s="15"/>
      <c r="W177" s="15"/>
      <c r="X177" s="15"/>
      <c r="Y177" s="15"/>
      <c r="Z177" s="15"/>
      <c r="AA177" s="15"/>
      <c r="AB177" s="16"/>
      <c r="AC177" s="19"/>
    </row>
    <row r="178" spans="1:29" s="2" customFormat="1" ht="11.25" x14ac:dyDescent="0.2">
      <c r="A178" s="26">
        <v>45</v>
      </c>
      <c r="B178" s="27" t="s">
        <v>415</v>
      </c>
      <c r="C178" s="34">
        <f>C179+C181+C183+C185</f>
        <v>0</v>
      </c>
      <c r="D178" s="35">
        <f t="shared" ref="D178:AC178" si="49">D179+D181+D183+D185</f>
        <v>0</v>
      </c>
      <c r="E178" s="35">
        <f t="shared" si="49"/>
        <v>0</v>
      </c>
      <c r="F178" s="35">
        <f>F179+F181+F183+F185</f>
        <v>0</v>
      </c>
      <c r="G178" s="35">
        <f>G179+G181+G183+G185</f>
        <v>0</v>
      </c>
      <c r="H178" s="35">
        <f t="shared" si="49"/>
        <v>0</v>
      </c>
      <c r="I178" s="35">
        <f t="shared" si="49"/>
        <v>0</v>
      </c>
      <c r="J178" s="36">
        <f t="shared" si="49"/>
        <v>0</v>
      </c>
      <c r="K178" s="35">
        <f>K179+K181+K183+K185</f>
        <v>0</v>
      </c>
      <c r="L178" s="35">
        <f t="shared" si="49"/>
        <v>0</v>
      </c>
      <c r="M178" s="35">
        <f t="shared" si="49"/>
        <v>0</v>
      </c>
      <c r="N178" s="35">
        <f>N179+N181+N183+N185</f>
        <v>0</v>
      </c>
      <c r="O178" s="35">
        <f>O179+O181+O183+O185</f>
        <v>0</v>
      </c>
      <c r="P178" s="37">
        <f t="shared" si="49"/>
        <v>0</v>
      </c>
      <c r="Q178" s="35">
        <f t="shared" si="49"/>
        <v>0</v>
      </c>
      <c r="R178" s="38">
        <f t="shared" si="49"/>
        <v>0</v>
      </c>
      <c r="S178" s="34">
        <f t="shared" si="49"/>
        <v>0</v>
      </c>
      <c r="T178" s="35">
        <f t="shared" si="49"/>
        <v>0</v>
      </c>
      <c r="U178" s="35">
        <f>U179+U181+U183+U185</f>
        <v>0</v>
      </c>
      <c r="V178" s="37">
        <f t="shared" si="49"/>
        <v>0</v>
      </c>
      <c r="W178" s="37">
        <f>W179+W181+W183+W185</f>
        <v>0</v>
      </c>
      <c r="X178" s="37">
        <f>X179+X181+X183+X185</f>
        <v>0</v>
      </c>
      <c r="Y178" s="37">
        <f>Y179+Y181+Y183+Y185</f>
        <v>0</v>
      </c>
      <c r="Z178" s="37">
        <f>Z179+Z181+Z183+Z185</f>
        <v>0</v>
      </c>
      <c r="AA178" s="37">
        <f t="shared" si="49"/>
        <v>0</v>
      </c>
      <c r="AB178" s="35">
        <f t="shared" si="49"/>
        <v>0</v>
      </c>
      <c r="AC178" s="36">
        <f t="shared" si="49"/>
        <v>0</v>
      </c>
    </row>
    <row r="179" spans="1:29" s="2" customFormat="1" ht="11.25" x14ac:dyDescent="0.2">
      <c r="A179" s="26">
        <v>451</v>
      </c>
      <c r="B179" s="27" t="s">
        <v>416</v>
      </c>
      <c r="C179" s="34">
        <f t="shared" ref="C179:AC179" si="50">C180</f>
        <v>0</v>
      </c>
      <c r="D179" s="35">
        <f t="shared" si="50"/>
        <v>0</v>
      </c>
      <c r="E179" s="35">
        <f t="shared" si="50"/>
        <v>0</v>
      </c>
      <c r="F179" s="35">
        <f t="shared" si="50"/>
        <v>0</v>
      </c>
      <c r="G179" s="35">
        <f t="shared" si="50"/>
        <v>0</v>
      </c>
      <c r="H179" s="35">
        <f t="shared" si="50"/>
        <v>0</v>
      </c>
      <c r="I179" s="35">
        <f t="shared" si="50"/>
        <v>0</v>
      </c>
      <c r="J179" s="36">
        <f t="shared" si="50"/>
        <v>0</v>
      </c>
      <c r="K179" s="35">
        <f t="shared" si="50"/>
        <v>0</v>
      </c>
      <c r="L179" s="35">
        <f t="shared" si="50"/>
        <v>0</v>
      </c>
      <c r="M179" s="35">
        <f t="shared" si="50"/>
        <v>0</v>
      </c>
      <c r="N179" s="35">
        <f t="shared" si="50"/>
        <v>0</v>
      </c>
      <c r="O179" s="35">
        <f t="shared" si="50"/>
        <v>0</v>
      </c>
      <c r="P179" s="37">
        <f t="shared" si="50"/>
        <v>0</v>
      </c>
      <c r="Q179" s="35">
        <f t="shared" si="50"/>
        <v>0</v>
      </c>
      <c r="R179" s="38">
        <f t="shared" si="50"/>
        <v>0</v>
      </c>
      <c r="S179" s="34">
        <f t="shared" si="50"/>
        <v>0</v>
      </c>
      <c r="T179" s="35">
        <f t="shared" si="50"/>
        <v>0</v>
      </c>
      <c r="U179" s="35">
        <f t="shared" si="50"/>
        <v>0</v>
      </c>
      <c r="V179" s="37">
        <f t="shared" si="50"/>
        <v>0</v>
      </c>
      <c r="W179" s="37">
        <f t="shared" si="50"/>
        <v>0</v>
      </c>
      <c r="X179" s="37">
        <f t="shared" si="50"/>
        <v>0</v>
      </c>
      <c r="Y179" s="37">
        <f t="shared" si="50"/>
        <v>0</v>
      </c>
      <c r="Z179" s="37">
        <f t="shared" si="50"/>
        <v>0</v>
      </c>
      <c r="AA179" s="37">
        <f t="shared" si="50"/>
        <v>0</v>
      </c>
      <c r="AB179" s="35">
        <f t="shared" si="50"/>
        <v>0</v>
      </c>
      <c r="AC179" s="36">
        <f t="shared" si="50"/>
        <v>0</v>
      </c>
    </row>
    <row r="180" spans="1:29" s="2" customFormat="1" ht="11.25" x14ac:dyDescent="0.2">
      <c r="A180" s="23">
        <v>4511</v>
      </c>
      <c r="B180" s="24" t="s">
        <v>293</v>
      </c>
      <c r="C180" s="22"/>
      <c r="D180" s="16"/>
      <c r="E180" s="16"/>
      <c r="F180" s="16"/>
      <c r="G180" s="16"/>
      <c r="H180" s="16"/>
      <c r="I180" s="16"/>
      <c r="J180" s="19"/>
      <c r="K180" s="16"/>
      <c r="L180" s="16"/>
      <c r="M180" s="16"/>
      <c r="N180" s="16"/>
      <c r="O180" s="16"/>
      <c r="P180" s="15"/>
      <c r="Q180" s="16"/>
      <c r="R180" s="20"/>
      <c r="S180" s="22"/>
      <c r="T180" s="16"/>
      <c r="U180" s="16"/>
      <c r="V180" s="15"/>
      <c r="W180" s="15"/>
      <c r="X180" s="15"/>
      <c r="Y180" s="15"/>
      <c r="Z180" s="15"/>
      <c r="AA180" s="15"/>
      <c r="AB180" s="16"/>
      <c r="AC180" s="19"/>
    </row>
    <row r="181" spans="1:29" s="2" customFormat="1" ht="11.25" x14ac:dyDescent="0.2">
      <c r="A181" s="26">
        <v>452</v>
      </c>
      <c r="B181" s="27" t="s">
        <v>417</v>
      </c>
      <c r="C181" s="34">
        <f t="shared" ref="C181:AC181" si="51">C182</f>
        <v>0</v>
      </c>
      <c r="D181" s="35">
        <f t="shared" si="51"/>
        <v>0</v>
      </c>
      <c r="E181" s="35">
        <f t="shared" si="51"/>
        <v>0</v>
      </c>
      <c r="F181" s="35">
        <f t="shared" si="51"/>
        <v>0</v>
      </c>
      <c r="G181" s="35">
        <f t="shared" si="51"/>
        <v>0</v>
      </c>
      <c r="H181" s="35">
        <f t="shared" si="51"/>
        <v>0</v>
      </c>
      <c r="I181" s="35">
        <f t="shared" si="51"/>
        <v>0</v>
      </c>
      <c r="J181" s="36">
        <f t="shared" si="51"/>
        <v>0</v>
      </c>
      <c r="K181" s="35">
        <f t="shared" si="51"/>
        <v>0</v>
      </c>
      <c r="L181" s="35">
        <f t="shared" si="51"/>
        <v>0</v>
      </c>
      <c r="M181" s="35">
        <f t="shared" si="51"/>
        <v>0</v>
      </c>
      <c r="N181" s="35">
        <f t="shared" si="51"/>
        <v>0</v>
      </c>
      <c r="O181" s="35">
        <f t="shared" si="51"/>
        <v>0</v>
      </c>
      <c r="P181" s="37">
        <f t="shared" si="51"/>
        <v>0</v>
      </c>
      <c r="Q181" s="35">
        <f t="shared" si="51"/>
        <v>0</v>
      </c>
      <c r="R181" s="38">
        <f t="shared" si="51"/>
        <v>0</v>
      </c>
      <c r="S181" s="34">
        <f t="shared" si="51"/>
        <v>0</v>
      </c>
      <c r="T181" s="35">
        <f t="shared" si="51"/>
        <v>0</v>
      </c>
      <c r="U181" s="35">
        <f t="shared" si="51"/>
        <v>0</v>
      </c>
      <c r="V181" s="37">
        <f t="shared" si="51"/>
        <v>0</v>
      </c>
      <c r="W181" s="37">
        <f t="shared" si="51"/>
        <v>0</v>
      </c>
      <c r="X181" s="37">
        <f t="shared" si="51"/>
        <v>0</v>
      </c>
      <c r="Y181" s="37">
        <f t="shared" si="51"/>
        <v>0</v>
      </c>
      <c r="Z181" s="37">
        <f t="shared" si="51"/>
        <v>0</v>
      </c>
      <c r="AA181" s="37">
        <f t="shared" si="51"/>
        <v>0</v>
      </c>
      <c r="AB181" s="35">
        <f t="shared" si="51"/>
        <v>0</v>
      </c>
      <c r="AC181" s="36">
        <f t="shared" si="51"/>
        <v>0</v>
      </c>
    </row>
    <row r="182" spans="1:29" s="2" customFormat="1" ht="11.25" x14ac:dyDescent="0.2">
      <c r="A182" s="23">
        <v>4521</v>
      </c>
      <c r="B182" s="25" t="s">
        <v>294</v>
      </c>
      <c r="C182" s="22"/>
      <c r="D182" s="16"/>
      <c r="E182" s="16"/>
      <c r="F182" s="16"/>
      <c r="G182" s="16"/>
      <c r="H182" s="16"/>
      <c r="I182" s="16"/>
      <c r="J182" s="19"/>
      <c r="K182" s="16"/>
      <c r="L182" s="16"/>
      <c r="M182" s="16"/>
      <c r="N182" s="16"/>
      <c r="O182" s="16"/>
      <c r="P182" s="15"/>
      <c r="Q182" s="16"/>
      <c r="R182" s="20"/>
      <c r="S182" s="22"/>
      <c r="T182" s="16"/>
      <c r="U182" s="16"/>
      <c r="V182" s="15"/>
      <c r="W182" s="15"/>
      <c r="X182" s="15"/>
      <c r="Y182" s="15"/>
      <c r="Z182" s="15"/>
      <c r="AA182" s="15"/>
      <c r="AB182" s="16"/>
      <c r="AC182" s="19"/>
    </row>
    <row r="183" spans="1:29" s="2" customFormat="1" ht="11.25" x14ac:dyDescent="0.2">
      <c r="A183" s="26">
        <v>453</v>
      </c>
      <c r="B183" s="27" t="s">
        <v>295</v>
      </c>
      <c r="C183" s="34">
        <f t="shared" ref="C183:AC183" si="52">C184</f>
        <v>0</v>
      </c>
      <c r="D183" s="35">
        <f t="shared" si="52"/>
        <v>0</v>
      </c>
      <c r="E183" s="35">
        <f t="shared" si="52"/>
        <v>0</v>
      </c>
      <c r="F183" s="35">
        <f t="shared" si="52"/>
        <v>0</v>
      </c>
      <c r="G183" s="35">
        <f t="shared" si="52"/>
        <v>0</v>
      </c>
      <c r="H183" s="35">
        <f t="shared" si="52"/>
        <v>0</v>
      </c>
      <c r="I183" s="35">
        <f t="shared" si="52"/>
        <v>0</v>
      </c>
      <c r="J183" s="36">
        <f t="shared" si="52"/>
        <v>0</v>
      </c>
      <c r="K183" s="35">
        <f t="shared" si="52"/>
        <v>0</v>
      </c>
      <c r="L183" s="35">
        <f t="shared" si="52"/>
        <v>0</v>
      </c>
      <c r="M183" s="35">
        <f t="shared" si="52"/>
        <v>0</v>
      </c>
      <c r="N183" s="35">
        <f t="shared" si="52"/>
        <v>0</v>
      </c>
      <c r="O183" s="35">
        <f t="shared" si="52"/>
        <v>0</v>
      </c>
      <c r="P183" s="37">
        <f t="shared" si="52"/>
        <v>0</v>
      </c>
      <c r="Q183" s="35">
        <f t="shared" si="52"/>
        <v>0</v>
      </c>
      <c r="R183" s="38">
        <f t="shared" si="52"/>
        <v>0</v>
      </c>
      <c r="S183" s="34">
        <f t="shared" si="52"/>
        <v>0</v>
      </c>
      <c r="T183" s="35">
        <f t="shared" si="52"/>
        <v>0</v>
      </c>
      <c r="U183" s="35">
        <f t="shared" si="52"/>
        <v>0</v>
      </c>
      <c r="V183" s="37">
        <f t="shared" si="52"/>
        <v>0</v>
      </c>
      <c r="W183" s="37">
        <f t="shared" si="52"/>
        <v>0</v>
      </c>
      <c r="X183" s="37">
        <f t="shared" si="52"/>
        <v>0</v>
      </c>
      <c r="Y183" s="37">
        <f t="shared" si="52"/>
        <v>0</v>
      </c>
      <c r="Z183" s="37">
        <f t="shared" si="52"/>
        <v>0</v>
      </c>
      <c r="AA183" s="37">
        <f t="shared" si="52"/>
        <v>0</v>
      </c>
      <c r="AB183" s="35">
        <f t="shared" si="52"/>
        <v>0</v>
      </c>
      <c r="AC183" s="36">
        <f t="shared" si="52"/>
        <v>0</v>
      </c>
    </row>
    <row r="184" spans="1:29" s="2" customFormat="1" ht="11.25" x14ac:dyDescent="0.2">
      <c r="A184" s="23">
        <v>4531</v>
      </c>
      <c r="B184" s="24" t="s">
        <v>295</v>
      </c>
      <c r="C184" s="22"/>
      <c r="D184" s="16"/>
      <c r="E184" s="16"/>
      <c r="F184" s="16"/>
      <c r="G184" s="16"/>
      <c r="H184" s="16"/>
      <c r="I184" s="16"/>
      <c r="J184" s="19"/>
      <c r="K184" s="16"/>
      <c r="L184" s="16"/>
      <c r="M184" s="16"/>
      <c r="N184" s="16"/>
      <c r="O184" s="16"/>
      <c r="P184" s="15"/>
      <c r="Q184" s="16"/>
      <c r="R184" s="20"/>
      <c r="S184" s="22"/>
      <c r="T184" s="16"/>
      <c r="U184" s="16"/>
      <c r="V184" s="15"/>
      <c r="W184" s="15"/>
      <c r="X184" s="15"/>
      <c r="Y184" s="15"/>
      <c r="Z184" s="15"/>
      <c r="AA184" s="15"/>
      <c r="AB184" s="16"/>
      <c r="AC184" s="19"/>
    </row>
    <row r="185" spans="1:29" s="2" customFormat="1" ht="11.25" x14ac:dyDescent="0.2">
      <c r="A185" s="26">
        <v>454</v>
      </c>
      <c r="B185" s="27" t="s">
        <v>418</v>
      </c>
      <c r="C185" s="34">
        <f t="shared" ref="C185:AC185" si="53">C186</f>
        <v>0</v>
      </c>
      <c r="D185" s="35">
        <f t="shared" si="53"/>
        <v>0</v>
      </c>
      <c r="E185" s="35">
        <f t="shared" si="53"/>
        <v>0</v>
      </c>
      <c r="F185" s="35">
        <f t="shared" si="53"/>
        <v>0</v>
      </c>
      <c r="G185" s="35">
        <f t="shared" si="53"/>
        <v>0</v>
      </c>
      <c r="H185" s="35">
        <f t="shared" si="53"/>
        <v>0</v>
      </c>
      <c r="I185" s="35">
        <f t="shared" si="53"/>
        <v>0</v>
      </c>
      <c r="J185" s="36">
        <f t="shared" si="53"/>
        <v>0</v>
      </c>
      <c r="K185" s="35">
        <f t="shared" si="53"/>
        <v>0</v>
      </c>
      <c r="L185" s="35">
        <f t="shared" si="53"/>
        <v>0</v>
      </c>
      <c r="M185" s="35">
        <f t="shared" si="53"/>
        <v>0</v>
      </c>
      <c r="N185" s="35">
        <f t="shared" si="53"/>
        <v>0</v>
      </c>
      <c r="O185" s="35">
        <f t="shared" si="53"/>
        <v>0</v>
      </c>
      <c r="P185" s="37">
        <f t="shared" si="53"/>
        <v>0</v>
      </c>
      <c r="Q185" s="35">
        <f t="shared" si="53"/>
        <v>0</v>
      </c>
      <c r="R185" s="38">
        <f t="shared" si="53"/>
        <v>0</v>
      </c>
      <c r="S185" s="34">
        <f t="shared" si="53"/>
        <v>0</v>
      </c>
      <c r="T185" s="35">
        <f t="shared" si="53"/>
        <v>0</v>
      </c>
      <c r="U185" s="35">
        <f t="shared" si="53"/>
        <v>0</v>
      </c>
      <c r="V185" s="37">
        <f t="shared" si="53"/>
        <v>0</v>
      </c>
      <c r="W185" s="37">
        <f t="shared" si="53"/>
        <v>0</v>
      </c>
      <c r="X185" s="37">
        <f t="shared" si="53"/>
        <v>0</v>
      </c>
      <c r="Y185" s="37">
        <f t="shared" si="53"/>
        <v>0</v>
      </c>
      <c r="Z185" s="37">
        <f t="shared" si="53"/>
        <v>0</v>
      </c>
      <c r="AA185" s="37">
        <f t="shared" si="53"/>
        <v>0</v>
      </c>
      <c r="AB185" s="35">
        <f t="shared" si="53"/>
        <v>0</v>
      </c>
      <c r="AC185" s="36">
        <f t="shared" si="53"/>
        <v>0</v>
      </c>
    </row>
    <row r="186" spans="1:29" s="2" customFormat="1" ht="11.25" x14ac:dyDescent="0.2">
      <c r="A186" s="23">
        <v>4541</v>
      </c>
      <c r="B186" s="24" t="s">
        <v>296</v>
      </c>
      <c r="C186" s="22"/>
      <c r="D186" s="16"/>
      <c r="E186" s="16"/>
      <c r="F186" s="16"/>
      <c r="G186" s="16"/>
      <c r="H186" s="16"/>
      <c r="I186" s="16"/>
      <c r="J186" s="19"/>
      <c r="K186" s="16"/>
      <c r="L186" s="16"/>
      <c r="M186" s="16"/>
      <c r="N186" s="16"/>
      <c r="O186" s="16"/>
      <c r="P186" s="15"/>
      <c r="Q186" s="16"/>
      <c r="R186" s="20"/>
      <c r="S186" s="22"/>
      <c r="T186" s="16"/>
      <c r="U186" s="16"/>
      <c r="V186" s="15"/>
      <c r="W186" s="15"/>
      <c r="X186" s="15"/>
      <c r="Y186" s="15"/>
      <c r="Z186" s="15"/>
      <c r="AA186" s="15"/>
      <c r="AB186" s="16"/>
      <c r="AC186" s="19"/>
    </row>
    <row r="187" spans="1:29" s="4" customFormat="1" ht="11.25" x14ac:dyDescent="0.2">
      <c r="A187" s="40" t="s">
        <v>297</v>
      </c>
      <c r="B187" s="41" t="s">
        <v>419</v>
      </c>
      <c r="C187" s="42">
        <f>+C125+C4</f>
        <v>20234976</v>
      </c>
      <c r="D187" s="43">
        <f t="shared" ref="D187:AC187" si="54">+D125+D4</f>
        <v>1317990</v>
      </c>
      <c r="E187" s="43">
        <f t="shared" si="54"/>
        <v>19894561</v>
      </c>
      <c r="F187" s="43">
        <f>+F125+F4</f>
        <v>0</v>
      </c>
      <c r="G187" s="43">
        <f>+G125+G4</f>
        <v>0</v>
      </c>
      <c r="H187" s="43">
        <f t="shared" si="54"/>
        <v>0</v>
      </c>
      <c r="I187" s="43">
        <f t="shared" si="54"/>
        <v>0</v>
      </c>
      <c r="J187" s="45">
        <f t="shared" si="54"/>
        <v>0</v>
      </c>
      <c r="K187" s="43">
        <f>+K125+K4</f>
        <v>5504922</v>
      </c>
      <c r="L187" s="43">
        <f t="shared" si="54"/>
        <v>0</v>
      </c>
      <c r="M187" s="43">
        <f t="shared" si="54"/>
        <v>0</v>
      </c>
      <c r="N187" s="43">
        <f>+N125+N4</f>
        <v>0</v>
      </c>
      <c r="O187" s="43">
        <f>+O125+O4</f>
        <v>0</v>
      </c>
      <c r="P187" s="44">
        <f t="shared" si="54"/>
        <v>0</v>
      </c>
      <c r="Q187" s="43">
        <f t="shared" si="54"/>
        <v>0</v>
      </c>
      <c r="R187" s="46">
        <f t="shared" si="54"/>
        <v>0</v>
      </c>
      <c r="S187" s="42">
        <f t="shared" si="54"/>
        <v>0</v>
      </c>
      <c r="T187" s="43">
        <f t="shared" si="54"/>
        <v>0</v>
      </c>
      <c r="U187" s="43">
        <f>+U125+U4</f>
        <v>0</v>
      </c>
      <c r="V187" s="44">
        <f t="shared" si="54"/>
        <v>0</v>
      </c>
      <c r="W187" s="44">
        <f>+W125+W4</f>
        <v>900000</v>
      </c>
      <c r="X187" s="44">
        <f>+X125+X4</f>
        <v>0</v>
      </c>
      <c r="Y187" s="44">
        <f>+Y125+Y4</f>
        <v>0</v>
      </c>
      <c r="Z187" s="44">
        <f>+Z125+Z4</f>
        <v>0</v>
      </c>
      <c r="AA187" s="44">
        <f t="shared" si="54"/>
        <v>0</v>
      </c>
      <c r="AB187" s="43">
        <f t="shared" si="54"/>
        <v>0</v>
      </c>
      <c r="AC187" s="45">
        <f t="shared" si="54"/>
        <v>0</v>
      </c>
    </row>
    <row r="188" spans="1:29" s="2" customFormat="1" ht="11.25" x14ac:dyDescent="0.2">
      <c r="A188" s="26">
        <v>5</v>
      </c>
      <c r="B188" s="27" t="s">
        <v>420</v>
      </c>
      <c r="C188" s="34">
        <f>C189+C227+C240+C253+C285</f>
        <v>0</v>
      </c>
      <c r="D188" s="35">
        <f t="shared" ref="D188:AC188" si="55">D189+D227+D240+D253+D285</f>
        <v>0</v>
      </c>
      <c r="E188" s="35">
        <f t="shared" si="55"/>
        <v>0</v>
      </c>
      <c r="F188" s="35">
        <f>F189+F227+F240+F253+F285</f>
        <v>0</v>
      </c>
      <c r="G188" s="35">
        <f>G189+G227+G240+G253+G285</f>
        <v>0</v>
      </c>
      <c r="H188" s="35">
        <f t="shared" si="55"/>
        <v>0</v>
      </c>
      <c r="I188" s="35">
        <f t="shared" si="55"/>
        <v>0</v>
      </c>
      <c r="J188" s="36">
        <f t="shared" si="55"/>
        <v>0</v>
      </c>
      <c r="K188" s="35">
        <f>K189+K227+K240+K253+K285</f>
        <v>0</v>
      </c>
      <c r="L188" s="35">
        <f t="shared" si="55"/>
        <v>0</v>
      </c>
      <c r="M188" s="35">
        <f t="shared" si="55"/>
        <v>0</v>
      </c>
      <c r="N188" s="35">
        <f>N189+N227+N240+N253+N285</f>
        <v>0</v>
      </c>
      <c r="O188" s="35">
        <f>O189+O227+O240+O253+O285</f>
        <v>0</v>
      </c>
      <c r="P188" s="37">
        <f t="shared" si="55"/>
        <v>0</v>
      </c>
      <c r="Q188" s="35">
        <f t="shared" si="55"/>
        <v>0</v>
      </c>
      <c r="R188" s="38">
        <f t="shared" si="55"/>
        <v>0</v>
      </c>
      <c r="S188" s="34">
        <f t="shared" si="55"/>
        <v>0</v>
      </c>
      <c r="T188" s="35">
        <f t="shared" si="55"/>
        <v>0</v>
      </c>
      <c r="U188" s="35">
        <f>U189+U227+U240+U253+U285</f>
        <v>0</v>
      </c>
      <c r="V188" s="37">
        <f t="shared" si="55"/>
        <v>0</v>
      </c>
      <c r="W188" s="37">
        <f>W189+W227+W240+W253+W285</f>
        <v>0</v>
      </c>
      <c r="X188" s="37">
        <f>X189+X227+X240+X253+X285</f>
        <v>0</v>
      </c>
      <c r="Y188" s="37">
        <f>Y189+Y227+Y240+Y253+Y285</f>
        <v>0</v>
      </c>
      <c r="Z188" s="37">
        <f>Z189+Z227+Z240+Z253+Z285</f>
        <v>0</v>
      </c>
      <c r="AA188" s="37">
        <f t="shared" si="55"/>
        <v>0</v>
      </c>
      <c r="AB188" s="35">
        <f t="shared" si="55"/>
        <v>0</v>
      </c>
      <c r="AC188" s="36">
        <f t="shared" si="55"/>
        <v>0</v>
      </c>
    </row>
    <row r="189" spans="1:29" s="2" customFormat="1" ht="11.25" x14ac:dyDescent="0.2">
      <c r="A189" s="26">
        <v>51</v>
      </c>
      <c r="B189" s="27" t="s">
        <v>421</v>
      </c>
      <c r="C189" s="34">
        <f>C190+C195+C198+C202+C203+C210+C215+C223</f>
        <v>0</v>
      </c>
      <c r="D189" s="35">
        <f t="shared" ref="D189:AC189" si="56">D190+D195+D198+D202+D203+D210+D215+D223</f>
        <v>0</v>
      </c>
      <c r="E189" s="35">
        <f t="shared" si="56"/>
        <v>0</v>
      </c>
      <c r="F189" s="35">
        <f>F190+F195+F198+F202+F203+F210+F215+F223</f>
        <v>0</v>
      </c>
      <c r="G189" s="35">
        <f>G190+G195+G198+G202+G203+G210+G215+G223</f>
        <v>0</v>
      </c>
      <c r="H189" s="35">
        <f t="shared" si="56"/>
        <v>0</v>
      </c>
      <c r="I189" s="35">
        <f t="shared" si="56"/>
        <v>0</v>
      </c>
      <c r="J189" s="36">
        <f t="shared" si="56"/>
        <v>0</v>
      </c>
      <c r="K189" s="35">
        <f>K190+K195+K198+K202+K203+K210+K215+K223</f>
        <v>0</v>
      </c>
      <c r="L189" s="35">
        <f t="shared" si="56"/>
        <v>0</v>
      </c>
      <c r="M189" s="35">
        <f t="shared" si="56"/>
        <v>0</v>
      </c>
      <c r="N189" s="35">
        <f>N190+N195+N198+N202+N203+N210+N215+N223</f>
        <v>0</v>
      </c>
      <c r="O189" s="35">
        <f>O190+O195+O198+O202+O203+O210+O215+O223</f>
        <v>0</v>
      </c>
      <c r="P189" s="37">
        <f t="shared" si="56"/>
        <v>0</v>
      </c>
      <c r="Q189" s="35">
        <f t="shared" si="56"/>
        <v>0</v>
      </c>
      <c r="R189" s="38">
        <f t="shared" si="56"/>
        <v>0</v>
      </c>
      <c r="S189" s="34">
        <f t="shared" si="56"/>
        <v>0</v>
      </c>
      <c r="T189" s="35">
        <f t="shared" si="56"/>
        <v>0</v>
      </c>
      <c r="U189" s="35">
        <f>U190+U195+U198+U202+U203+U210+U215+U223</f>
        <v>0</v>
      </c>
      <c r="V189" s="37">
        <f t="shared" si="56"/>
        <v>0</v>
      </c>
      <c r="W189" s="37">
        <f>W190+W195+W198+W202+W203+W210+W215+W223</f>
        <v>0</v>
      </c>
      <c r="X189" s="37">
        <f>X190+X195+X198+X202+X203+X210+X215+X223</f>
        <v>0</v>
      </c>
      <c r="Y189" s="37">
        <f>Y190+Y195+Y198+Y202+Y203+Y210+Y215+Y223</f>
        <v>0</v>
      </c>
      <c r="Z189" s="37">
        <f>Z190+Z195+Z198+Z202+Z203+Z210+Z215+Z223</f>
        <v>0</v>
      </c>
      <c r="AA189" s="37">
        <f t="shared" si="56"/>
        <v>0</v>
      </c>
      <c r="AB189" s="35">
        <f t="shared" si="56"/>
        <v>0</v>
      </c>
      <c r="AC189" s="36">
        <f t="shared" si="56"/>
        <v>0</v>
      </c>
    </row>
    <row r="190" spans="1:29" s="2" customFormat="1" ht="22.5" x14ac:dyDescent="0.2">
      <c r="A190" s="26">
        <v>511</v>
      </c>
      <c r="B190" s="27" t="s">
        <v>422</v>
      </c>
      <c r="C190" s="34">
        <f>SUM(C191:C194)</f>
        <v>0</v>
      </c>
      <c r="D190" s="35">
        <f t="shared" ref="D190:AC190" si="57">SUM(D191:D194)</f>
        <v>0</v>
      </c>
      <c r="E190" s="35">
        <f t="shared" si="57"/>
        <v>0</v>
      </c>
      <c r="F190" s="35">
        <f>SUM(F191:F194)</f>
        <v>0</v>
      </c>
      <c r="G190" s="35">
        <f>SUM(G191:G194)</f>
        <v>0</v>
      </c>
      <c r="H190" s="35">
        <f t="shared" si="57"/>
        <v>0</v>
      </c>
      <c r="I190" s="35">
        <f t="shared" si="57"/>
        <v>0</v>
      </c>
      <c r="J190" s="36">
        <f t="shared" si="57"/>
        <v>0</v>
      </c>
      <c r="K190" s="35">
        <f>SUM(K191:K194)</f>
        <v>0</v>
      </c>
      <c r="L190" s="35">
        <f t="shared" si="57"/>
        <v>0</v>
      </c>
      <c r="M190" s="35">
        <f t="shared" si="57"/>
        <v>0</v>
      </c>
      <c r="N190" s="35">
        <f>SUM(N191:N194)</f>
        <v>0</v>
      </c>
      <c r="O190" s="35">
        <f>SUM(O191:O194)</f>
        <v>0</v>
      </c>
      <c r="P190" s="37">
        <f t="shared" si="57"/>
        <v>0</v>
      </c>
      <c r="Q190" s="35">
        <f t="shared" si="57"/>
        <v>0</v>
      </c>
      <c r="R190" s="38">
        <f t="shared" si="57"/>
        <v>0</v>
      </c>
      <c r="S190" s="34">
        <f t="shared" si="57"/>
        <v>0</v>
      </c>
      <c r="T190" s="35">
        <f t="shared" si="57"/>
        <v>0</v>
      </c>
      <c r="U190" s="35">
        <f>SUM(U191:U194)</f>
        <v>0</v>
      </c>
      <c r="V190" s="37">
        <f t="shared" si="57"/>
        <v>0</v>
      </c>
      <c r="W190" s="37">
        <f>SUM(W191:W194)</f>
        <v>0</v>
      </c>
      <c r="X190" s="37">
        <f>SUM(X191:X194)</f>
        <v>0</v>
      </c>
      <c r="Y190" s="37">
        <f>SUM(Y191:Y194)</f>
        <v>0</v>
      </c>
      <c r="Z190" s="37">
        <f>SUM(Z191:Z194)</f>
        <v>0</v>
      </c>
      <c r="AA190" s="37">
        <f t="shared" si="57"/>
        <v>0</v>
      </c>
      <c r="AB190" s="35">
        <f t="shared" si="57"/>
        <v>0</v>
      </c>
      <c r="AC190" s="36">
        <f t="shared" si="57"/>
        <v>0</v>
      </c>
    </row>
    <row r="191" spans="1:29" s="2" customFormat="1" ht="11.25" x14ac:dyDescent="0.2">
      <c r="A191" s="23">
        <v>5113</v>
      </c>
      <c r="B191" s="24" t="s">
        <v>298</v>
      </c>
      <c r="C191" s="22"/>
      <c r="D191" s="16"/>
      <c r="E191" s="16"/>
      <c r="F191" s="16"/>
      <c r="G191" s="16"/>
      <c r="H191" s="16"/>
      <c r="I191" s="16"/>
      <c r="J191" s="19"/>
      <c r="K191" s="16"/>
      <c r="L191" s="16"/>
      <c r="M191" s="16"/>
      <c r="N191" s="16"/>
      <c r="O191" s="16"/>
      <c r="P191" s="15"/>
      <c r="Q191" s="16"/>
      <c r="R191" s="20"/>
      <c r="S191" s="22"/>
      <c r="T191" s="16"/>
      <c r="U191" s="16"/>
      <c r="V191" s="15"/>
      <c r="W191" s="15"/>
      <c r="X191" s="15"/>
      <c r="Y191" s="15"/>
      <c r="Z191" s="15"/>
      <c r="AA191" s="15"/>
      <c r="AB191" s="16"/>
      <c r="AC191" s="19"/>
    </row>
    <row r="192" spans="1:29" s="2" customFormat="1" ht="11.25" x14ac:dyDescent="0.2">
      <c r="A192" s="23">
        <v>5114</v>
      </c>
      <c r="B192" s="24" t="s">
        <v>299</v>
      </c>
      <c r="C192" s="22"/>
      <c r="D192" s="16"/>
      <c r="E192" s="16"/>
      <c r="F192" s="16"/>
      <c r="G192" s="16"/>
      <c r="H192" s="16"/>
      <c r="I192" s="16"/>
      <c r="J192" s="19"/>
      <c r="K192" s="16"/>
      <c r="L192" s="16"/>
      <c r="M192" s="16"/>
      <c r="N192" s="16"/>
      <c r="O192" s="16"/>
      <c r="P192" s="15"/>
      <c r="Q192" s="16"/>
      <c r="R192" s="20"/>
      <c r="S192" s="22"/>
      <c r="T192" s="16"/>
      <c r="U192" s="16"/>
      <c r="V192" s="15"/>
      <c r="W192" s="15"/>
      <c r="X192" s="15"/>
      <c r="Y192" s="15"/>
      <c r="Z192" s="15"/>
      <c r="AA192" s="15"/>
      <c r="AB192" s="16"/>
      <c r="AC192" s="19"/>
    </row>
    <row r="193" spans="1:29" s="2" customFormat="1" ht="11.25" x14ac:dyDescent="0.2">
      <c r="A193" s="23">
        <v>5115</v>
      </c>
      <c r="B193" s="24" t="s">
        <v>300</v>
      </c>
      <c r="C193" s="22"/>
      <c r="D193" s="16"/>
      <c r="E193" s="16"/>
      <c r="F193" s="16"/>
      <c r="G193" s="16"/>
      <c r="H193" s="16"/>
      <c r="I193" s="16"/>
      <c r="J193" s="19"/>
      <c r="K193" s="16"/>
      <c r="L193" s="16"/>
      <c r="M193" s="16"/>
      <c r="N193" s="16"/>
      <c r="O193" s="16"/>
      <c r="P193" s="15"/>
      <c r="Q193" s="16"/>
      <c r="R193" s="20"/>
      <c r="S193" s="22"/>
      <c r="T193" s="16"/>
      <c r="U193" s="16"/>
      <c r="V193" s="15"/>
      <c r="W193" s="15"/>
      <c r="X193" s="15"/>
      <c r="Y193" s="15"/>
      <c r="Z193" s="15"/>
      <c r="AA193" s="15"/>
      <c r="AB193" s="16"/>
      <c r="AC193" s="19"/>
    </row>
    <row r="194" spans="1:29" s="2" customFormat="1" ht="11.25" x14ac:dyDescent="0.2">
      <c r="A194" s="23">
        <v>5116</v>
      </c>
      <c r="B194" s="24" t="s">
        <v>301</v>
      </c>
      <c r="C194" s="22"/>
      <c r="D194" s="16"/>
      <c r="E194" s="16"/>
      <c r="F194" s="16"/>
      <c r="G194" s="16"/>
      <c r="H194" s="16"/>
      <c r="I194" s="16"/>
      <c r="J194" s="19"/>
      <c r="K194" s="16"/>
      <c r="L194" s="16"/>
      <c r="M194" s="16"/>
      <c r="N194" s="16"/>
      <c r="O194" s="16"/>
      <c r="P194" s="15"/>
      <c r="Q194" s="16"/>
      <c r="R194" s="20"/>
      <c r="S194" s="22"/>
      <c r="T194" s="16"/>
      <c r="U194" s="16"/>
      <c r="V194" s="15"/>
      <c r="W194" s="15"/>
      <c r="X194" s="15"/>
      <c r="Y194" s="15"/>
      <c r="Z194" s="15"/>
      <c r="AA194" s="15"/>
      <c r="AB194" s="16"/>
      <c r="AC194" s="19"/>
    </row>
    <row r="195" spans="1:29" s="2" customFormat="1" ht="22.5" customHeight="1" x14ac:dyDescent="0.2">
      <c r="A195" s="26">
        <v>512</v>
      </c>
      <c r="B195" s="27" t="s">
        <v>423</v>
      </c>
      <c r="C195" s="47">
        <f>SUM(C196+C197)</f>
        <v>0</v>
      </c>
      <c r="D195" s="180">
        <f t="shared" ref="D195:AC195" si="58">SUM(D196+D197)</f>
        <v>0</v>
      </c>
      <c r="E195" s="35">
        <f t="shared" si="58"/>
        <v>0</v>
      </c>
      <c r="F195" s="35">
        <f>SUM(F196+F197)</f>
        <v>0</v>
      </c>
      <c r="G195" s="35">
        <f>SUM(G196+G197)</f>
        <v>0</v>
      </c>
      <c r="H195" s="35">
        <f t="shared" si="58"/>
        <v>0</v>
      </c>
      <c r="I195" s="35">
        <f t="shared" si="58"/>
        <v>0</v>
      </c>
      <c r="J195" s="36">
        <f t="shared" si="58"/>
        <v>0</v>
      </c>
      <c r="K195" s="35">
        <f>SUM(K196+K197)</f>
        <v>0</v>
      </c>
      <c r="L195" s="35">
        <f t="shared" si="58"/>
        <v>0</v>
      </c>
      <c r="M195" s="35">
        <f t="shared" si="58"/>
        <v>0</v>
      </c>
      <c r="N195" s="35">
        <f>SUM(N196+N197)</f>
        <v>0</v>
      </c>
      <c r="O195" s="35">
        <f>SUM(O196+O197)</f>
        <v>0</v>
      </c>
      <c r="P195" s="37">
        <f t="shared" si="58"/>
        <v>0</v>
      </c>
      <c r="Q195" s="35">
        <f t="shared" si="58"/>
        <v>0</v>
      </c>
      <c r="R195" s="38">
        <f t="shared" si="58"/>
        <v>0</v>
      </c>
      <c r="S195" s="34">
        <f t="shared" si="58"/>
        <v>0</v>
      </c>
      <c r="T195" s="35">
        <f t="shared" si="58"/>
        <v>0</v>
      </c>
      <c r="U195" s="35">
        <f>SUM(U196+U197)</f>
        <v>0</v>
      </c>
      <c r="V195" s="37">
        <f t="shared" si="58"/>
        <v>0</v>
      </c>
      <c r="W195" s="37">
        <f>SUM(W196+W197)</f>
        <v>0</v>
      </c>
      <c r="X195" s="37">
        <f>SUM(X196+X197)</f>
        <v>0</v>
      </c>
      <c r="Y195" s="37">
        <f>SUM(Y196+Y197)</f>
        <v>0</v>
      </c>
      <c r="Z195" s="37">
        <f>SUM(Z196+Z197)</f>
        <v>0</v>
      </c>
      <c r="AA195" s="37">
        <f t="shared" si="58"/>
        <v>0</v>
      </c>
      <c r="AB195" s="35">
        <f t="shared" si="58"/>
        <v>0</v>
      </c>
      <c r="AC195" s="36">
        <f t="shared" si="58"/>
        <v>0</v>
      </c>
    </row>
    <row r="196" spans="1:29" s="2" customFormat="1" ht="22.5" customHeight="1" x14ac:dyDescent="0.2">
      <c r="A196" s="23">
        <v>5121</v>
      </c>
      <c r="B196" s="24" t="s">
        <v>302</v>
      </c>
      <c r="C196" s="22"/>
      <c r="D196" s="16"/>
      <c r="E196" s="16"/>
      <c r="F196" s="16"/>
      <c r="G196" s="16"/>
      <c r="H196" s="16"/>
      <c r="I196" s="16"/>
      <c r="J196" s="19"/>
      <c r="K196" s="16"/>
      <c r="L196" s="16"/>
      <c r="M196" s="16"/>
      <c r="N196" s="16"/>
      <c r="O196" s="16"/>
      <c r="P196" s="15"/>
      <c r="Q196" s="16"/>
      <c r="R196" s="20"/>
      <c r="S196" s="22"/>
      <c r="T196" s="16"/>
      <c r="U196" s="16"/>
      <c r="V196" s="15"/>
      <c r="W196" s="15"/>
      <c r="X196" s="15"/>
      <c r="Y196" s="15"/>
      <c r="Z196" s="15"/>
      <c r="AA196" s="15"/>
      <c r="AB196" s="16"/>
      <c r="AC196" s="19"/>
    </row>
    <row r="197" spans="1:29" s="2" customFormat="1" ht="22.5" customHeight="1" x14ac:dyDescent="0.2">
      <c r="A197" s="23">
        <v>5122</v>
      </c>
      <c r="B197" s="24" t="s">
        <v>303</v>
      </c>
      <c r="C197" s="22"/>
      <c r="D197" s="16"/>
      <c r="E197" s="16"/>
      <c r="F197" s="16"/>
      <c r="G197" s="16"/>
      <c r="H197" s="16"/>
      <c r="I197" s="16"/>
      <c r="J197" s="19"/>
      <c r="K197" s="16"/>
      <c r="L197" s="16"/>
      <c r="M197" s="16"/>
      <c r="N197" s="16"/>
      <c r="O197" s="16"/>
      <c r="P197" s="15"/>
      <c r="Q197" s="16"/>
      <c r="R197" s="20"/>
      <c r="S197" s="22"/>
      <c r="T197" s="16"/>
      <c r="U197" s="16"/>
      <c r="V197" s="15"/>
      <c r="W197" s="15"/>
      <c r="X197" s="15"/>
      <c r="Y197" s="15"/>
      <c r="Z197" s="15"/>
      <c r="AA197" s="15"/>
      <c r="AB197" s="16"/>
      <c r="AC197" s="19"/>
    </row>
    <row r="198" spans="1:29" s="2" customFormat="1" ht="22.5" customHeight="1" x14ac:dyDescent="0.2">
      <c r="A198" s="26">
        <v>513</v>
      </c>
      <c r="B198" s="27" t="s">
        <v>424</v>
      </c>
      <c r="C198" s="34">
        <f>SUM(C199+C200+C201)</f>
        <v>0</v>
      </c>
      <c r="D198" s="35">
        <f t="shared" ref="D198:AC198" si="59">SUM(D199+D200+D201)</f>
        <v>0</v>
      </c>
      <c r="E198" s="35">
        <f t="shared" si="59"/>
        <v>0</v>
      </c>
      <c r="F198" s="35">
        <f>SUM(F199+F200+F201)</f>
        <v>0</v>
      </c>
      <c r="G198" s="35">
        <f>SUM(G199+G200+G201)</f>
        <v>0</v>
      </c>
      <c r="H198" s="35">
        <f t="shared" si="59"/>
        <v>0</v>
      </c>
      <c r="I198" s="35">
        <f t="shared" si="59"/>
        <v>0</v>
      </c>
      <c r="J198" s="36">
        <f t="shared" si="59"/>
        <v>0</v>
      </c>
      <c r="K198" s="35">
        <f>SUM(K199+K200+K201)</f>
        <v>0</v>
      </c>
      <c r="L198" s="35">
        <f t="shared" si="59"/>
        <v>0</v>
      </c>
      <c r="M198" s="35">
        <f t="shared" si="59"/>
        <v>0</v>
      </c>
      <c r="N198" s="35">
        <f>SUM(N199+N200+N201)</f>
        <v>0</v>
      </c>
      <c r="O198" s="35">
        <f>SUM(O199+O200+O201)</f>
        <v>0</v>
      </c>
      <c r="P198" s="37">
        <f t="shared" si="59"/>
        <v>0</v>
      </c>
      <c r="Q198" s="35">
        <f t="shared" si="59"/>
        <v>0</v>
      </c>
      <c r="R198" s="38">
        <f t="shared" si="59"/>
        <v>0</v>
      </c>
      <c r="S198" s="34">
        <f t="shared" si="59"/>
        <v>0</v>
      </c>
      <c r="T198" s="35">
        <f t="shared" si="59"/>
        <v>0</v>
      </c>
      <c r="U198" s="35">
        <f>SUM(U199+U200+U201)</f>
        <v>0</v>
      </c>
      <c r="V198" s="37">
        <f t="shared" si="59"/>
        <v>0</v>
      </c>
      <c r="W198" s="37">
        <f>SUM(W199+W200+W201)</f>
        <v>0</v>
      </c>
      <c r="X198" s="37">
        <f>SUM(X199+X200+X201)</f>
        <v>0</v>
      </c>
      <c r="Y198" s="37">
        <f>SUM(Y199+Y200+Y201)</f>
        <v>0</v>
      </c>
      <c r="Z198" s="37">
        <f>SUM(Z199+Z200+Z201)</f>
        <v>0</v>
      </c>
      <c r="AA198" s="37">
        <f t="shared" si="59"/>
        <v>0</v>
      </c>
      <c r="AB198" s="35">
        <f t="shared" si="59"/>
        <v>0</v>
      </c>
      <c r="AC198" s="36">
        <f t="shared" si="59"/>
        <v>0</v>
      </c>
    </row>
    <row r="199" spans="1:29" s="2" customFormat="1" ht="11.25" x14ac:dyDescent="0.2">
      <c r="A199" s="23">
        <v>5132</v>
      </c>
      <c r="B199" s="24" t="s">
        <v>304</v>
      </c>
      <c r="C199" s="22"/>
      <c r="D199" s="16"/>
      <c r="E199" s="16"/>
      <c r="F199" s="16"/>
      <c r="G199" s="16"/>
      <c r="H199" s="16"/>
      <c r="I199" s="16"/>
      <c r="J199" s="19"/>
      <c r="K199" s="16"/>
      <c r="L199" s="16"/>
      <c r="M199" s="16"/>
      <c r="N199" s="16"/>
      <c r="O199" s="16"/>
      <c r="P199" s="15"/>
      <c r="Q199" s="16"/>
      <c r="R199" s="20"/>
      <c r="S199" s="22"/>
      <c r="T199" s="16"/>
      <c r="U199" s="16"/>
      <c r="V199" s="15"/>
      <c r="W199" s="15"/>
      <c r="X199" s="15"/>
      <c r="Y199" s="15"/>
      <c r="Z199" s="15"/>
      <c r="AA199" s="15"/>
      <c r="AB199" s="16"/>
      <c r="AC199" s="19"/>
    </row>
    <row r="200" spans="1:29" s="2" customFormat="1" ht="11.25" x14ac:dyDescent="0.2">
      <c r="A200" s="23">
        <v>5133</v>
      </c>
      <c r="B200" s="24" t="s">
        <v>305</v>
      </c>
      <c r="C200" s="22"/>
      <c r="D200" s="16"/>
      <c r="E200" s="16"/>
      <c r="F200" s="16"/>
      <c r="G200" s="16"/>
      <c r="H200" s="16"/>
      <c r="I200" s="16"/>
      <c r="J200" s="19"/>
      <c r="K200" s="16"/>
      <c r="L200" s="16"/>
      <c r="M200" s="16"/>
      <c r="N200" s="16"/>
      <c r="O200" s="16"/>
      <c r="P200" s="15"/>
      <c r="Q200" s="16"/>
      <c r="R200" s="20"/>
      <c r="S200" s="22"/>
      <c r="T200" s="16"/>
      <c r="U200" s="16"/>
      <c r="V200" s="15"/>
      <c r="W200" s="15"/>
      <c r="X200" s="15"/>
      <c r="Y200" s="15"/>
      <c r="Z200" s="15"/>
      <c r="AA200" s="15"/>
      <c r="AB200" s="16"/>
      <c r="AC200" s="19"/>
    </row>
    <row r="201" spans="1:29" s="2" customFormat="1" ht="11.25" x14ac:dyDescent="0.2">
      <c r="A201" s="23">
        <v>5134</v>
      </c>
      <c r="B201" s="24" t="s">
        <v>306</v>
      </c>
      <c r="C201" s="22"/>
      <c r="D201" s="16"/>
      <c r="E201" s="16"/>
      <c r="F201" s="16"/>
      <c r="G201" s="16"/>
      <c r="H201" s="16"/>
      <c r="I201" s="16"/>
      <c r="J201" s="19"/>
      <c r="K201" s="16"/>
      <c r="L201" s="16"/>
      <c r="M201" s="16"/>
      <c r="N201" s="16"/>
      <c r="O201" s="16"/>
      <c r="P201" s="15"/>
      <c r="Q201" s="16"/>
      <c r="R201" s="20"/>
      <c r="S201" s="22"/>
      <c r="T201" s="16"/>
      <c r="U201" s="16"/>
      <c r="V201" s="15"/>
      <c r="W201" s="15"/>
      <c r="X201" s="15"/>
      <c r="Y201" s="15"/>
      <c r="Z201" s="15"/>
      <c r="AA201" s="15"/>
      <c r="AB201" s="16"/>
      <c r="AC201" s="19"/>
    </row>
    <row r="202" spans="1:29" s="2" customFormat="1" ht="11.25" x14ac:dyDescent="0.2">
      <c r="A202" s="26">
        <v>514</v>
      </c>
      <c r="B202" s="27" t="s">
        <v>425</v>
      </c>
      <c r="C202" s="34"/>
      <c r="D202" s="35"/>
      <c r="E202" s="35"/>
      <c r="F202" s="35"/>
      <c r="G202" s="35"/>
      <c r="H202" s="35"/>
      <c r="I202" s="35"/>
      <c r="J202" s="36"/>
      <c r="K202" s="35"/>
      <c r="L202" s="35"/>
      <c r="M202" s="35"/>
      <c r="N202" s="35"/>
      <c r="O202" s="35"/>
      <c r="P202" s="37"/>
      <c r="Q202" s="35"/>
      <c r="R202" s="38"/>
      <c r="S202" s="34"/>
      <c r="T202" s="35"/>
      <c r="U202" s="35"/>
      <c r="V202" s="37"/>
      <c r="W202" s="37"/>
      <c r="X202" s="37"/>
      <c r="Y202" s="37"/>
      <c r="Z202" s="37"/>
      <c r="AA202" s="37"/>
      <c r="AB202" s="35"/>
      <c r="AC202" s="36"/>
    </row>
    <row r="203" spans="1:29" s="2" customFormat="1" ht="22.5" x14ac:dyDescent="0.2">
      <c r="A203" s="26">
        <v>515</v>
      </c>
      <c r="B203" s="27" t="s">
        <v>426</v>
      </c>
      <c r="C203" s="34">
        <f>SUM(C204+C205+C206+C207+C208+C209)</f>
        <v>0</v>
      </c>
      <c r="D203" s="35">
        <f t="shared" ref="D203:AC203" si="60">SUM(D204+D205+D206+D207+D208+D209)</f>
        <v>0</v>
      </c>
      <c r="E203" s="35">
        <f t="shared" si="60"/>
        <v>0</v>
      </c>
      <c r="F203" s="35">
        <f>SUM(F204+F205+F206+F207+F208+F209)</f>
        <v>0</v>
      </c>
      <c r="G203" s="35">
        <f>SUM(G204+G205+G206+G207+G208+G209)</f>
        <v>0</v>
      </c>
      <c r="H203" s="35">
        <f t="shared" si="60"/>
        <v>0</v>
      </c>
      <c r="I203" s="35">
        <f t="shared" si="60"/>
        <v>0</v>
      </c>
      <c r="J203" s="36">
        <f t="shared" si="60"/>
        <v>0</v>
      </c>
      <c r="K203" s="35">
        <f>SUM(K204+K205+K206+K207+K208+K209)</f>
        <v>0</v>
      </c>
      <c r="L203" s="35">
        <f t="shared" si="60"/>
        <v>0</v>
      </c>
      <c r="M203" s="35">
        <f t="shared" si="60"/>
        <v>0</v>
      </c>
      <c r="N203" s="35">
        <f>SUM(N204+N205+N206+N207+N208+N209)</f>
        <v>0</v>
      </c>
      <c r="O203" s="35">
        <f>SUM(O204+O205+O206+O207+O208+O209)</f>
        <v>0</v>
      </c>
      <c r="P203" s="37">
        <f t="shared" si="60"/>
        <v>0</v>
      </c>
      <c r="Q203" s="35">
        <f t="shared" si="60"/>
        <v>0</v>
      </c>
      <c r="R203" s="38">
        <f t="shared" si="60"/>
        <v>0</v>
      </c>
      <c r="S203" s="34">
        <f t="shared" si="60"/>
        <v>0</v>
      </c>
      <c r="T203" s="35">
        <f t="shared" si="60"/>
        <v>0</v>
      </c>
      <c r="U203" s="35">
        <f>SUM(U204+U205+U206+U207+U208+U209)</f>
        <v>0</v>
      </c>
      <c r="V203" s="37">
        <f t="shared" si="60"/>
        <v>0</v>
      </c>
      <c r="W203" s="37">
        <f>SUM(W204+W205+W206+W207+W208+W209)</f>
        <v>0</v>
      </c>
      <c r="X203" s="37">
        <f>SUM(X204+X205+X206+X207+X208+X209)</f>
        <v>0</v>
      </c>
      <c r="Y203" s="37">
        <f>SUM(Y204+Y205+Y206+Y207+Y208+Y209)</f>
        <v>0</v>
      </c>
      <c r="Z203" s="37">
        <f>SUM(Z204+Z205+Z206+Z207+Z208+Z209)</f>
        <v>0</v>
      </c>
      <c r="AA203" s="37">
        <f t="shared" si="60"/>
        <v>0</v>
      </c>
      <c r="AB203" s="35">
        <f t="shared" si="60"/>
        <v>0</v>
      </c>
      <c r="AC203" s="36">
        <f t="shared" si="60"/>
        <v>0</v>
      </c>
    </row>
    <row r="204" spans="1:29" s="2" customFormat="1" ht="22.5" x14ac:dyDescent="0.2">
      <c r="A204" s="23">
        <v>5153</v>
      </c>
      <c r="B204" s="24" t="s">
        <v>307</v>
      </c>
      <c r="C204" s="22"/>
      <c r="D204" s="16"/>
      <c r="E204" s="16"/>
      <c r="F204" s="16"/>
      <c r="G204" s="16"/>
      <c r="H204" s="17"/>
      <c r="I204" s="16"/>
      <c r="J204" s="19"/>
      <c r="K204" s="16"/>
      <c r="L204" s="16"/>
      <c r="M204" s="16"/>
      <c r="N204" s="16"/>
      <c r="O204" s="16"/>
      <c r="P204" s="15"/>
      <c r="Q204" s="16"/>
      <c r="R204" s="20"/>
      <c r="S204" s="22"/>
      <c r="T204" s="16"/>
      <c r="U204" s="16"/>
      <c r="V204" s="15"/>
      <c r="W204" s="15"/>
      <c r="X204" s="15"/>
      <c r="Y204" s="15"/>
      <c r="Z204" s="15"/>
      <c r="AA204" s="15"/>
      <c r="AB204" s="16"/>
      <c r="AC204" s="19"/>
    </row>
    <row r="205" spans="1:29" s="2" customFormat="1" ht="22.5" x14ac:dyDescent="0.2">
      <c r="A205" s="23">
        <v>5154</v>
      </c>
      <c r="B205" s="24" t="s">
        <v>308</v>
      </c>
      <c r="C205" s="22"/>
      <c r="D205" s="16"/>
      <c r="E205" s="16"/>
      <c r="F205" s="16"/>
      <c r="G205" s="16"/>
      <c r="H205" s="17"/>
      <c r="I205" s="16"/>
      <c r="J205" s="19"/>
      <c r="K205" s="16"/>
      <c r="L205" s="16"/>
      <c r="M205" s="16"/>
      <c r="N205" s="16"/>
      <c r="O205" s="16"/>
      <c r="P205" s="15"/>
      <c r="Q205" s="16"/>
      <c r="R205" s="20"/>
      <c r="S205" s="22"/>
      <c r="T205" s="16"/>
      <c r="U205" s="16"/>
      <c r="V205" s="15"/>
      <c r="W205" s="15"/>
      <c r="X205" s="15"/>
      <c r="Y205" s="15"/>
      <c r="Z205" s="15"/>
      <c r="AA205" s="15"/>
      <c r="AB205" s="16"/>
      <c r="AC205" s="19"/>
    </row>
    <row r="206" spans="1:29" s="2" customFormat="1" ht="22.5" x14ac:dyDescent="0.2">
      <c r="A206" s="23">
        <v>5155</v>
      </c>
      <c r="B206" s="24" t="s">
        <v>309</v>
      </c>
      <c r="C206" s="22"/>
      <c r="D206" s="16"/>
      <c r="E206" s="16"/>
      <c r="F206" s="16"/>
      <c r="G206" s="16"/>
      <c r="H206" s="17"/>
      <c r="I206" s="16"/>
      <c r="J206" s="19"/>
      <c r="K206" s="16"/>
      <c r="L206" s="16"/>
      <c r="M206" s="16"/>
      <c r="N206" s="16"/>
      <c r="O206" s="16"/>
      <c r="P206" s="15"/>
      <c r="Q206" s="16"/>
      <c r="R206" s="20"/>
      <c r="S206" s="22"/>
      <c r="T206" s="16"/>
      <c r="U206" s="16"/>
      <c r="V206" s="15"/>
      <c r="W206" s="15"/>
      <c r="X206" s="15"/>
      <c r="Y206" s="15"/>
      <c r="Z206" s="15"/>
      <c r="AA206" s="15"/>
      <c r="AB206" s="16"/>
      <c r="AC206" s="19"/>
    </row>
    <row r="207" spans="1:29" s="2" customFormat="1" ht="11.25" x14ac:dyDescent="0.2">
      <c r="A207" s="23">
        <v>5156</v>
      </c>
      <c r="B207" s="24" t="s">
        <v>310</v>
      </c>
      <c r="C207" s="22"/>
      <c r="D207" s="16"/>
      <c r="E207" s="16"/>
      <c r="F207" s="16"/>
      <c r="G207" s="16"/>
      <c r="H207" s="17"/>
      <c r="I207" s="16"/>
      <c r="J207" s="19"/>
      <c r="K207" s="16"/>
      <c r="L207" s="16"/>
      <c r="M207" s="16"/>
      <c r="N207" s="16"/>
      <c r="O207" s="16"/>
      <c r="P207" s="15"/>
      <c r="Q207" s="16"/>
      <c r="R207" s="20"/>
      <c r="S207" s="22"/>
      <c r="T207" s="16"/>
      <c r="U207" s="16"/>
      <c r="V207" s="15"/>
      <c r="W207" s="15"/>
      <c r="X207" s="15"/>
      <c r="Y207" s="15"/>
      <c r="Z207" s="15"/>
      <c r="AA207" s="15"/>
      <c r="AB207" s="16"/>
      <c r="AC207" s="19"/>
    </row>
    <row r="208" spans="1:29" s="2" customFormat="1" ht="11.25" x14ac:dyDescent="0.2">
      <c r="A208" s="23">
        <v>5157</v>
      </c>
      <c r="B208" s="24" t="s">
        <v>311</v>
      </c>
      <c r="C208" s="22"/>
      <c r="D208" s="16"/>
      <c r="E208" s="16"/>
      <c r="F208" s="16"/>
      <c r="G208" s="16"/>
      <c r="H208" s="17"/>
      <c r="I208" s="16"/>
      <c r="J208" s="19"/>
      <c r="K208" s="16"/>
      <c r="L208" s="16"/>
      <c r="M208" s="16"/>
      <c r="N208" s="16"/>
      <c r="O208" s="16"/>
      <c r="P208" s="15"/>
      <c r="Q208" s="16"/>
      <c r="R208" s="20"/>
      <c r="S208" s="22"/>
      <c r="T208" s="16"/>
      <c r="U208" s="16"/>
      <c r="V208" s="15"/>
      <c r="W208" s="15"/>
      <c r="X208" s="15"/>
      <c r="Y208" s="15"/>
      <c r="Z208" s="15"/>
      <c r="AA208" s="15"/>
      <c r="AB208" s="16"/>
      <c r="AC208" s="19"/>
    </row>
    <row r="209" spans="1:29" s="2" customFormat="1" ht="11.25" x14ac:dyDescent="0.2">
      <c r="A209" s="23">
        <v>5158</v>
      </c>
      <c r="B209" s="24" t="s">
        <v>312</v>
      </c>
      <c r="C209" s="22"/>
      <c r="D209" s="16"/>
      <c r="E209" s="16"/>
      <c r="F209" s="16"/>
      <c r="G209" s="16"/>
      <c r="H209" s="17"/>
      <c r="I209" s="16"/>
      <c r="J209" s="19"/>
      <c r="K209" s="16"/>
      <c r="L209" s="16"/>
      <c r="M209" s="16"/>
      <c r="N209" s="16"/>
      <c r="O209" s="16"/>
      <c r="P209" s="15"/>
      <c r="Q209" s="16"/>
      <c r="R209" s="20"/>
      <c r="S209" s="22"/>
      <c r="T209" s="16"/>
      <c r="U209" s="16"/>
      <c r="V209" s="15"/>
      <c r="W209" s="15"/>
      <c r="X209" s="15"/>
      <c r="Y209" s="15"/>
      <c r="Z209" s="15"/>
      <c r="AA209" s="15"/>
      <c r="AB209" s="16"/>
      <c r="AC209" s="19"/>
    </row>
    <row r="210" spans="1:29" s="2" customFormat="1" ht="22.5" x14ac:dyDescent="0.2">
      <c r="A210" s="26">
        <v>516</v>
      </c>
      <c r="B210" s="27" t="s">
        <v>427</v>
      </c>
      <c r="C210" s="34">
        <f>SUM(C211+C212+C213+C214)</f>
        <v>0</v>
      </c>
      <c r="D210" s="35">
        <f t="shared" ref="D210:AC210" si="61">SUM(D211+D212+D213+D214)</f>
        <v>0</v>
      </c>
      <c r="E210" s="35">
        <f t="shared" si="61"/>
        <v>0</v>
      </c>
      <c r="F210" s="35">
        <f>SUM(F211+F212+F213+F214)</f>
        <v>0</v>
      </c>
      <c r="G210" s="35">
        <f>SUM(G211+G212+G213+G214)</f>
        <v>0</v>
      </c>
      <c r="H210" s="48">
        <f t="shared" si="61"/>
        <v>0</v>
      </c>
      <c r="I210" s="35">
        <f t="shared" si="61"/>
        <v>0</v>
      </c>
      <c r="J210" s="36">
        <f t="shared" si="61"/>
        <v>0</v>
      </c>
      <c r="K210" s="35">
        <f>SUM(K211+K212+K213+K214)</f>
        <v>0</v>
      </c>
      <c r="L210" s="35">
        <f t="shared" si="61"/>
        <v>0</v>
      </c>
      <c r="M210" s="35">
        <f t="shared" si="61"/>
        <v>0</v>
      </c>
      <c r="N210" s="35">
        <f>SUM(N211+N212+N213+N214)</f>
        <v>0</v>
      </c>
      <c r="O210" s="35">
        <f>SUM(O211+O212+O213+O214)</f>
        <v>0</v>
      </c>
      <c r="P210" s="37">
        <f t="shared" si="61"/>
        <v>0</v>
      </c>
      <c r="Q210" s="35">
        <f t="shared" si="61"/>
        <v>0</v>
      </c>
      <c r="R210" s="38">
        <f t="shared" si="61"/>
        <v>0</v>
      </c>
      <c r="S210" s="34">
        <f t="shared" si="61"/>
        <v>0</v>
      </c>
      <c r="T210" s="35">
        <f t="shared" si="61"/>
        <v>0</v>
      </c>
      <c r="U210" s="35">
        <f>SUM(U211+U212+U213+U214)</f>
        <v>0</v>
      </c>
      <c r="V210" s="37">
        <f t="shared" si="61"/>
        <v>0</v>
      </c>
      <c r="W210" s="37">
        <f>SUM(W211+W212+W213+W214)</f>
        <v>0</v>
      </c>
      <c r="X210" s="37">
        <f>SUM(X211+X212+X213+X214)</f>
        <v>0</v>
      </c>
      <c r="Y210" s="37">
        <f>SUM(Y211+Y212+Y213+Y214)</f>
        <v>0</v>
      </c>
      <c r="Z210" s="37">
        <f>SUM(Z211+Z212+Z213+Z214)</f>
        <v>0</v>
      </c>
      <c r="AA210" s="37">
        <f t="shared" si="61"/>
        <v>0</v>
      </c>
      <c r="AB210" s="35">
        <f t="shared" si="61"/>
        <v>0</v>
      </c>
      <c r="AC210" s="36">
        <f t="shared" si="61"/>
        <v>0</v>
      </c>
    </row>
    <row r="211" spans="1:29" s="2" customFormat="1" ht="22.5" x14ac:dyDescent="0.2">
      <c r="A211" s="23">
        <v>5163</v>
      </c>
      <c r="B211" s="24" t="s">
        <v>313</v>
      </c>
      <c r="C211" s="22"/>
      <c r="D211" s="16"/>
      <c r="E211" s="16"/>
      <c r="F211" s="16"/>
      <c r="G211" s="16"/>
      <c r="H211" s="17"/>
      <c r="I211" s="16"/>
      <c r="J211" s="19"/>
      <c r="K211" s="16"/>
      <c r="L211" s="16"/>
      <c r="M211" s="16"/>
      <c r="N211" s="16"/>
      <c r="O211" s="16"/>
      <c r="P211" s="15"/>
      <c r="Q211" s="16"/>
      <c r="R211" s="20"/>
      <c r="S211" s="22"/>
      <c r="T211" s="16"/>
      <c r="U211" s="16"/>
      <c r="V211" s="15"/>
      <c r="W211" s="15"/>
      <c r="X211" s="15"/>
      <c r="Y211" s="15"/>
      <c r="Z211" s="15"/>
      <c r="AA211" s="15"/>
      <c r="AB211" s="16"/>
      <c r="AC211" s="19"/>
    </row>
    <row r="212" spans="1:29" s="2" customFormat="1" ht="11.25" x14ac:dyDescent="0.2">
      <c r="A212" s="23">
        <v>5164</v>
      </c>
      <c r="B212" s="24" t="s">
        <v>314</v>
      </c>
      <c r="C212" s="22"/>
      <c r="D212" s="16"/>
      <c r="E212" s="16"/>
      <c r="F212" s="16"/>
      <c r="G212" s="16"/>
      <c r="H212" s="17"/>
      <c r="I212" s="16"/>
      <c r="J212" s="19"/>
      <c r="K212" s="16"/>
      <c r="L212" s="16"/>
      <c r="M212" s="16"/>
      <c r="N212" s="16"/>
      <c r="O212" s="16"/>
      <c r="P212" s="15"/>
      <c r="Q212" s="16"/>
      <c r="R212" s="20"/>
      <c r="S212" s="22"/>
      <c r="T212" s="16"/>
      <c r="U212" s="16"/>
      <c r="V212" s="15"/>
      <c r="W212" s="15"/>
      <c r="X212" s="15"/>
      <c r="Y212" s="15"/>
      <c r="Z212" s="15"/>
      <c r="AA212" s="15"/>
      <c r="AB212" s="16"/>
      <c r="AC212" s="19"/>
    </row>
    <row r="213" spans="1:29" s="2" customFormat="1" ht="11.25" x14ac:dyDescent="0.2">
      <c r="A213" s="23">
        <v>5165</v>
      </c>
      <c r="B213" s="24" t="s">
        <v>315</v>
      </c>
      <c r="C213" s="22"/>
      <c r="D213" s="16"/>
      <c r="E213" s="16"/>
      <c r="F213" s="16"/>
      <c r="G213" s="16"/>
      <c r="H213" s="17"/>
      <c r="I213" s="16"/>
      <c r="J213" s="19"/>
      <c r="K213" s="16"/>
      <c r="L213" s="16"/>
      <c r="M213" s="16"/>
      <c r="N213" s="16"/>
      <c r="O213" s="16"/>
      <c r="P213" s="15"/>
      <c r="Q213" s="16"/>
      <c r="R213" s="20"/>
      <c r="S213" s="22"/>
      <c r="T213" s="16"/>
      <c r="U213" s="16"/>
      <c r="V213" s="15"/>
      <c r="W213" s="15"/>
      <c r="X213" s="15"/>
      <c r="Y213" s="15"/>
      <c r="Z213" s="15"/>
      <c r="AA213" s="15"/>
      <c r="AB213" s="16"/>
      <c r="AC213" s="19"/>
    </row>
    <row r="214" spans="1:29" s="2" customFormat="1" ht="11.25" x14ac:dyDescent="0.2">
      <c r="A214" s="23">
        <v>5166</v>
      </c>
      <c r="B214" s="24" t="s">
        <v>316</v>
      </c>
      <c r="C214" s="22"/>
      <c r="D214" s="16"/>
      <c r="E214" s="16"/>
      <c r="F214" s="16"/>
      <c r="G214" s="16"/>
      <c r="H214" s="17"/>
      <c r="I214" s="16"/>
      <c r="J214" s="19"/>
      <c r="K214" s="16"/>
      <c r="L214" s="16"/>
      <c r="M214" s="16"/>
      <c r="N214" s="16"/>
      <c r="O214" s="16"/>
      <c r="P214" s="15"/>
      <c r="Q214" s="16"/>
      <c r="R214" s="20"/>
      <c r="S214" s="22"/>
      <c r="T214" s="16"/>
      <c r="U214" s="16"/>
      <c r="V214" s="15"/>
      <c r="W214" s="15"/>
      <c r="X214" s="15"/>
      <c r="Y214" s="15"/>
      <c r="Z214" s="15"/>
      <c r="AA214" s="15"/>
      <c r="AB214" s="16"/>
      <c r="AC214" s="19"/>
    </row>
    <row r="215" spans="1:29" s="2" customFormat="1" ht="11.25" x14ac:dyDescent="0.2">
      <c r="A215" s="26">
        <v>517</v>
      </c>
      <c r="B215" s="27" t="s">
        <v>428</v>
      </c>
      <c r="C215" s="34">
        <f>SUM(C216:C222)</f>
        <v>0</v>
      </c>
      <c r="D215" s="35">
        <f t="shared" ref="D215:AC215" si="62">SUM(D216:D222)</f>
        <v>0</v>
      </c>
      <c r="E215" s="35">
        <f t="shared" si="62"/>
        <v>0</v>
      </c>
      <c r="F215" s="35">
        <f>SUM(F216:F222)</f>
        <v>0</v>
      </c>
      <c r="G215" s="35">
        <f>SUM(G216:G222)</f>
        <v>0</v>
      </c>
      <c r="H215" s="48">
        <f t="shared" si="62"/>
        <v>0</v>
      </c>
      <c r="I215" s="35">
        <f t="shared" si="62"/>
        <v>0</v>
      </c>
      <c r="J215" s="36">
        <f t="shared" si="62"/>
        <v>0</v>
      </c>
      <c r="K215" s="35">
        <f>SUM(K216:K222)</f>
        <v>0</v>
      </c>
      <c r="L215" s="35">
        <f t="shared" si="62"/>
        <v>0</v>
      </c>
      <c r="M215" s="35">
        <f t="shared" si="62"/>
        <v>0</v>
      </c>
      <c r="N215" s="35">
        <f>SUM(N216:N222)</f>
        <v>0</v>
      </c>
      <c r="O215" s="35">
        <f>SUM(O216:O222)</f>
        <v>0</v>
      </c>
      <c r="P215" s="37">
        <f t="shared" si="62"/>
        <v>0</v>
      </c>
      <c r="Q215" s="35">
        <f t="shared" si="62"/>
        <v>0</v>
      </c>
      <c r="R215" s="38">
        <f t="shared" si="62"/>
        <v>0</v>
      </c>
      <c r="S215" s="34">
        <f t="shared" si="62"/>
        <v>0</v>
      </c>
      <c r="T215" s="35">
        <f t="shared" si="62"/>
        <v>0</v>
      </c>
      <c r="U215" s="35">
        <f>SUM(U216:U222)</f>
        <v>0</v>
      </c>
      <c r="V215" s="37">
        <f t="shared" si="62"/>
        <v>0</v>
      </c>
      <c r="W215" s="37">
        <f>SUM(W216:W222)</f>
        <v>0</v>
      </c>
      <c r="X215" s="37">
        <f>SUM(X216:X222)</f>
        <v>0</v>
      </c>
      <c r="Y215" s="37">
        <f>SUM(Y216:Y222)</f>
        <v>0</v>
      </c>
      <c r="Z215" s="37">
        <f>SUM(Z216:Z222)</f>
        <v>0</v>
      </c>
      <c r="AA215" s="37">
        <f t="shared" si="62"/>
        <v>0</v>
      </c>
      <c r="AB215" s="35">
        <f t="shared" si="62"/>
        <v>0</v>
      </c>
      <c r="AC215" s="36">
        <f t="shared" si="62"/>
        <v>0</v>
      </c>
    </row>
    <row r="216" spans="1:29" s="2" customFormat="1" ht="11.25" x14ac:dyDescent="0.2">
      <c r="A216" s="23">
        <v>5171</v>
      </c>
      <c r="B216" s="24" t="s">
        <v>317</v>
      </c>
      <c r="C216" s="22"/>
      <c r="D216" s="16"/>
      <c r="E216" s="16"/>
      <c r="F216" s="16"/>
      <c r="G216" s="16"/>
      <c r="H216" s="17"/>
      <c r="I216" s="16"/>
      <c r="J216" s="19"/>
      <c r="K216" s="16"/>
      <c r="L216" s="16"/>
      <c r="M216" s="16"/>
      <c r="N216" s="16"/>
      <c r="O216" s="16"/>
      <c r="P216" s="15"/>
      <c r="Q216" s="16"/>
      <c r="R216" s="20"/>
      <c r="S216" s="22"/>
      <c r="T216" s="16"/>
      <c r="U216" s="16"/>
      <c r="V216" s="15"/>
      <c r="W216" s="15"/>
      <c r="X216" s="15"/>
      <c r="Y216" s="15"/>
      <c r="Z216" s="15"/>
      <c r="AA216" s="15"/>
      <c r="AB216" s="16"/>
      <c r="AC216" s="19"/>
    </row>
    <row r="217" spans="1:29" s="2" customFormat="1" ht="11.25" x14ac:dyDescent="0.2">
      <c r="A217" s="23">
        <v>5172</v>
      </c>
      <c r="B217" s="24" t="s">
        <v>318</v>
      </c>
      <c r="C217" s="22"/>
      <c r="D217" s="16"/>
      <c r="E217" s="16"/>
      <c r="F217" s="16"/>
      <c r="G217" s="16"/>
      <c r="H217" s="17"/>
      <c r="I217" s="16"/>
      <c r="J217" s="19"/>
      <c r="K217" s="16"/>
      <c r="L217" s="16"/>
      <c r="M217" s="16"/>
      <c r="N217" s="16"/>
      <c r="O217" s="16"/>
      <c r="P217" s="15"/>
      <c r="Q217" s="16"/>
      <c r="R217" s="20"/>
      <c r="S217" s="22"/>
      <c r="T217" s="16"/>
      <c r="U217" s="16"/>
      <c r="V217" s="15"/>
      <c r="W217" s="15"/>
      <c r="X217" s="15"/>
      <c r="Y217" s="15"/>
      <c r="Z217" s="15"/>
      <c r="AA217" s="15"/>
      <c r="AB217" s="16"/>
      <c r="AC217" s="19"/>
    </row>
    <row r="218" spans="1:29" s="2" customFormat="1" ht="11.25" x14ac:dyDescent="0.2">
      <c r="A218" s="23">
        <v>5173</v>
      </c>
      <c r="B218" s="24" t="s">
        <v>319</v>
      </c>
      <c r="C218" s="22"/>
      <c r="D218" s="16"/>
      <c r="E218" s="16"/>
      <c r="F218" s="16"/>
      <c r="G218" s="16"/>
      <c r="H218" s="17"/>
      <c r="I218" s="16"/>
      <c r="J218" s="19"/>
      <c r="K218" s="16"/>
      <c r="L218" s="16"/>
      <c r="M218" s="16"/>
      <c r="N218" s="16"/>
      <c r="O218" s="16"/>
      <c r="P218" s="15"/>
      <c r="Q218" s="16"/>
      <c r="R218" s="20"/>
      <c r="S218" s="22"/>
      <c r="T218" s="16"/>
      <c r="U218" s="16"/>
      <c r="V218" s="15"/>
      <c r="W218" s="15"/>
      <c r="X218" s="15"/>
      <c r="Y218" s="15"/>
      <c r="Z218" s="15"/>
      <c r="AA218" s="15"/>
      <c r="AB218" s="16"/>
      <c r="AC218" s="19"/>
    </row>
    <row r="219" spans="1:29" s="2" customFormat="1" ht="11.25" x14ac:dyDescent="0.2">
      <c r="A219" s="23">
        <v>5174</v>
      </c>
      <c r="B219" s="24" t="s">
        <v>320</v>
      </c>
      <c r="C219" s="22"/>
      <c r="D219" s="16"/>
      <c r="E219" s="16"/>
      <c r="F219" s="16"/>
      <c r="G219" s="16"/>
      <c r="H219" s="17"/>
      <c r="I219" s="16"/>
      <c r="J219" s="19"/>
      <c r="K219" s="16"/>
      <c r="L219" s="16"/>
      <c r="M219" s="16"/>
      <c r="N219" s="16"/>
      <c r="O219" s="16"/>
      <c r="P219" s="15"/>
      <c r="Q219" s="16"/>
      <c r="R219" s="20"/>
      <c r="S219" s="22"/>
      <c r="T219" s="16"/>
      <c r="U219" s="16"/>
      <c r="V219" s="15"/>
      <c r="W219" s="15"/>
      <c r="X219" s="15"/>
      <c r="Y219" s="15"/>
      <c r="Z219" s="15"/>
      <c r="AA219" s="15"/>
      <c r="AB219" s="16"/>
      <c r="AC219" s="19"/>
    </row>
    <row r="220" spans="1:29" s="2" customFormat="1" ht="11.25" x14ac:dyDescent="0.2">
      <c r="A220" s="23">
        <v>5175</v>
      </c>
      <c r="B220" s="24" t="s">
        <v>321</v>
      </c>
      <c r="C220" s="22"/>
      <c r="D220" s="16"/>
      <c r="E220" s="16"/>
      <c r="F220" s="16"/>
      <c r="G220" s="16"/>
      <c r="H220" s="17"/>
      <c r="I220" s="16"/>
      <c r="J220" s="19"/>
      <c r="K220" s="16"/>
      <c r="L220" s="16"/>
      <c r="M220" s="16"/>
      <c r="N220" s="16"/>
      <c r="O220" s="16"/>
      <c r="P220" s="15"/>
      <c r="Q220" s="16"/>
      <c r="R220" s="20"/>
      <c r="S220" s="22"/>
      <c r="T220" s="16"/>
      <c r="U220" s="16"/>
      <c r="V220" s="15"/>
      <c r="W220" s="15"/>
      <c r="X220" s="15"/>
      <c r="Y220" s="15"/>
      <c r="Z220" s="15"/>
      <c r="AA220" s="15"/>
      <c r="AB220" s="16"/>
      <c r="AC220" s="19"/>
    </row>
    <row r="221" spans="1:29" s="2" customFormat="1" ht="22.5" x14ac:dyDescent="0.2">
      <c r="A221" s="23">
        <v>5176</v>
      </c>
      <c r="B221" s="24" t="s">
        <v>322</v>
      </c>
      <c r="C221" s="22"/>
      <c r="D221" s="16"/>
      <c r="E221" s="16"/>
      <c r="F221" s="16"/>
      <c r="G221" s="16"/>
      <c r="H221" s="17"/>
      <c r="I221" s="16"/>
      <c r="J221" s="19"/>
      <c r="K221" s="16"/>
      <c r="L221" s="16"/>
      <c r="M221" s="16"/>
      <c r="N221" s="16"/>
      <c r="O221" s="16"/>
      <c r="P221" s="15"/>
      <c r="Q221" s="16"/>
      <c r="R221" s="20"/>
      <c r="S221" s="22"/>
      <c r="T221" s="16"/>
      <c r="U221" s="16"/>
      <c r="V221" s="15"/>
      <c r="W221" s="15"/>
      <c r="X221" s="15"/>
      <c r="Y221" s="15"/>
      <c r="Z221" s="15"/>
      <c r="AA221" s="15"/>
      <c r="AB221" s="16"/>
      <c r="AC221" s="19"/>
    </row>
    <row r="222" spans="1:29" s="2" customFormat="1" ht="22.5" x14ac:dyDescent="0.2">
      <c r="A222" s="23">
        <v>5177</v>
      </c>
      <c r="B222" s="24" t="s">
        <v>323</v>
      </c>
      <c r="C222" s="22"/>
      <c r="D222" s="16"/>
      <c r="E222" s="16"/>
      <c r="F222" s="16"/>
      <c r="G222" s="16"/>
      <c r="H222" s="17"/>
      <c r="I222" s="16"/>
      <c r="J222" s="19"/>
      <c r="K222" s="16"/>
      <c r="L222" s="16"/>
      <c r="M222" s="16"/>
      <c r="N222" s="16"/>
      <c r="O222" s="16"/>
      <c r="P222" s="15"/>
      <c r="Q222" s="16"/>
      <c r="R222" s="20"/>
      <c r="S222" s="22"/>
      <c r="T222" s="16"/>
      <c r="U222" s="16"/>
      <c r="V222" s="15"/>
      <c r="W222" s="15"/>
      <c r="X222" s="15"/>
      <c r="Y222" s="15"/>
      <c r="Z222" s="15"/>
      <c r="AA222" s="15"/>
      <c r="AB222" s="16"/>
      <c r="AC222" s="19"/>
    </row>
    <row r="223" spans="1:29" s="3" customFormat="1" ht="11.25" x14ac:dyDescent="0.2">
      <c r="A223" s="26" t="s">
        <v>324</v>
      </c>
      <c r="B223" s="27" t="s">
        <v>429</v>
      </c>
      <c r="C223" s="34">
        <f>SUM(C224+C225+C226)</f>
        <v>0</v>
      </c>
      <c r="D223" s="35">
        <f t="shared" ref="D223:AC223" si="63">SUM(D224+D225+D226)</f>
        <v>0</v>
      </c>
      <c r="E223" s="35">
        <f t="shared" si="63"/>
        <v>0</v>
      </c>
      <c r="F223" s="35">
        <f>SUM(F224+F225+F226)</f>
        <v>0</v>
      </c>
      <c r="G223" s="35">
        <f>SUM(G224+G225+G226)</f>
        <v>0</v>
      </c>
      <c r="H223" s="48">
        <f t="shared" si="63"/>
        <v>0</v>
      </c>
      <c r="I223" s="35">
        <f t="shared" si="63"/>
        <v>0</v>
      </c>
      <c r="J223" s="36">
        <f t="shared" si="63"/>
        <v>0</v>
      </c>
      <c r="K223" s="35">
        <f>SUM(K224+K225+K226)</f>
        <v>0</v>
      </c>
      <c r="L223" s="35">
        <f t="shared" si="63"/>
        <v>0</v>
      </c>
      <c r="M223" s="35">
        <f t="shared" si="63"/>
        <v>0</v>
      </c>
      <c r="N223" s="35">
        <f>SUM(N224+N225+N226)</f>
        <v>0</v>
      </c>
      <c r="O223" s="35">
        <f>SUM(O224+O225+O226)</f>
        <v>0</v>
      </c>
      <c r="P223" s="37">
        <f t="shared" si="63"/>
        <v>0</v>
      </c>
      <c r="Q223" s="35">
        <f t="shared" si="63"/>
        <v>0</v>
      </c>
      <c r="R223" s="38">
        <f t="shared" si="63"/>
        <v>0</v>
      </c>
      <c r="S223" s="34">
        <f t="shared" si="63"/>
        <v>0</v>
      </c>
      <c r="T223" s="35">
        <f t="shared" si="63"/>
        <v>0</v>
      </c>
      <c r="U223" s="35">
        <f>SUM(U224+U225+U226)</f>
        <v>0</v>
      </c>
      <c r="V223" s="37">
        <f t="shared" si="63"/>
        <v>0</v>
      </c>
      <c r="W223" s="37">
        <f>SUM(W224+W225+W226)</f>
        <v>0</v>
      </c>
      <c r="X223" s="37">
        <f>SUM(X224+X225+X226)</f>
        <v>0</v>
      </c>
      <c r="Y223" s="37">
        <f>SUM(Y224+Y225+Y226)</f>
        <v>0</v>
      </c>
      <c r="Z223" s="37">
        <f>SUM(Z224+Z225+Z226)</f>
        <v>0</v>
      </c>
      <c r="AA223" s="37">
        <f t="shared" si="63"/>
        <v>0</v>
      </c>
      <c r="AB223" s="35">
        <f t="shared" si="63"/>
        <v>0</v>
      </c>
      <c r="AC223" s="36">
        <f t="shared" si="63"/>
        <v>0</v>
      </c>
    </row>
    <row r="224" spans="1:29" s="3" customFormat="1" ht="22.5" x14ac:dyDescent="0.2">
      <c r="A224" s="23" t="s">
        <v>325</v>
      </c>
      <c r="B224" s="24" t="s">
        <v>326</v>
      </c>
      <c r="C224" s="22"/>
      <c r="D224" s="16"/>
      <c r="E224" s="16"/>
      <c r="F224" s="16"/>
      <c r="G224" s="16"/>
      <c r="H224" s="17"/>
      <c r="I224" s="16"/>
      <c r="J224" s="19"/>
      <c r="K224" s="16"/>
      <c r="L224" s="16"/>
      <c r="M224" s="16"/>
      <c r="N224" s="16"/>
      <c r="O224" s="16"/>
      <c r="P224" s="15"/>
      <c r="Q224" s="16"/>
      <c r="R224" s="20"/>
      <c r="S224" s="22"/>
      <c r="T224" s="16"/>
      <c r="U224" s="16"/>
      <c r="V224" s="15"/>
      <c r="W224" s="15"/>
      <c r="X224" s="15"/>
      <c r="Y224" s="15"/>
      <c r="Z224" s="15"/>
      <c r="AA224" s="15"/>
      <c r="AB224" s="16"/>
      <c r="AC224" s="19"/>
    </row>
    <row r="225" spans="1:29" s="3" customFormat="1" ht="22.5" x14ac:dyDescent="0.2">
      <c r="A225" s="23" t="s">
        <v>327</v>
      </c>
      <c r="B225" s="24" t="s">
        <v>328</v>
      </c>
      <c r="C225" s="22"/>
      <c r="D225" s="16"/>
      <c r="E225" s="16"/>
      <c r="F225" s="16"/>
      <c r="G225" s="16"/>
      <c r="H225" s="17"/>
      <c r="I225" s="16"/>
      <c r="J225" s="19"/>
      <c r="K225" s="16"/>
      <c r="L225" s="16"/>
      <c r="M225" s="16"/>
      <c r="N225" s="16"/>
      <c r="O225" s="16"/>
      <c r="P225" s="15"/>
      <c r="Q225" s="16"/>
      <c r="R225" s="20"/>
      <c r="S225" s="22"/>
      <c r="T225" s="16"/>
      <c r="U225" s="16"/>
      <c r="V225" s="15"/>
      <c r="W225" s="15"/>
      <c r="X225" s="15"/>
      <c r="Y225" s="15"/>
      <c r="Z225" s="15"/>
      <c r="AA225" s="15"/>
      <c r="AB225" s="16"/>
      <c r="AC225" s="19"/>
    </row>
    <row r="226" spans="1:29" s="3" customFormat="1" ht="11.25" x14ac:dyDescent="0.2">
      <c r="A226" s="23" t="s">
        <v>329</v>
      </c>
      <c r="B226" s="24" t="s">
        <v>330</v>
      </c>
      <c r="C226" s="22"/>
      <c r="D226" s="16"/>
      <c r="E226" s="16"/>
      <c r="F226" s="16"/>
      <c r="G226" s="16"/>
      <c r="H226" s="17"/>
      <c r="I226" s="16"/>
      <c r="J226" s="19"/>
      <c r="K226" s="16"/>
      <c r="L226" s="16"/>
      <c r="M226" s="16"/>
      <c r="N226" s="16"/>
      <c r="O226" s="16"/>
      <c r="P226" s="15"/>
      <c r="Q226" s="16"/>
      <c r="R226" s="20"/>
      <c r="S226" s="22"/>
      <c r="T226" s="16"/>
      <c r="U226" s="16"/>
      <c r="V226" s="15"/>
      <c r="W226" s="15"/>
      <c r="X226" s="15"/>
      <c r="Y226" s="15"/>
      <c r="Z226" s="15"/>
      <c r="AA226" s="15"/>
      <c r="AB226" s="16"/>
      <c r="AC226" s="19"/>
    </row>
    <row r="227" spans="1:29" s="2" customFormat="1" ht="11.25" x14ac:dyDescent="0.2">
      <c r="A227" s="26">
        <v>52</v>
      </c>
      <c r="B227" s="27" t="s">
        <v>430</v>
      </c>
      <c r="C227" s="34">
        <f>C228+C231+C234+C237</f>
        <v>0</v>
      </c>
      <c r="D227" s="35">
        <f t="shared" ref="D227:AC227" si="64">D228+D231+D234+D237</f>
        <v>0</v>
      </c>
      <c r="E227" s="35">
        <f t="shared" si="64"/>
        <v>0</v>
      </c>
      <c r="F227" s="35">
        <f>F228+F231+F234+F237</f>
        <v>0</v>
      </c>
      <c r="G227" s="35">
        <f>G228+G231+G234+G237</f>
        <v>0</v>
      </c>
      <c r="H227" s="48">
        <f t="shared" si="64"/>
        <v>0</v>
      </c>
      <c r="I227" s="35">
        <f t="shared" si="64"/>
        <v>0</v>
      </c>
      <c r="J227" s="36">
        <f t="shared" si="64"/>
        <v>0</v>
      </c>
      <c r="K227" s="35">
        <f>K228+K231+K234+K237</f>
        <v>0</v>
      </c>
      <c r="L227" s="35">
        <f t="shared" si="64"/>
        <v>0</v>
      </c>
      <c r="M227" s="35">
        <f t="shared" si="64"/>
        <v>0</v>
      </c>
      <c r="N227" s="35">
        <f>N228+N231+N234+N237</f>
        <v>0</v>
      </c>
      <c r="O227" s="35">
        <f>O228+O231+O234+O237</f>
        <v>0</v>
      </c>
      <c r="P227" s="37">
        <f t="shared" si="64"/>
        <v>0</v>
      </c>
      <c r="Q227" s="35">
        <f t="shared" si="64"/>
        <v>0</v>
      </c>
      <c r="R227" s="38">
        <f t="shared" si="64"/>
        <v>0</v>
      </c>
      <c r="S227" s="34">
        <f t="shared" si="64"/>
        <v>0</v>
      </c>
      <c r="T227" s="35">
        <f t="shared" si="64"/>
        <v>0</v>
      </c>
      <c r="U227" s="35">
        <f>U228+U231+U234+U237</f>
        <v>0</v>
      </c>
      <c r="V227" s="37">
        <f t="shared" si="64"/>
        <v>0</v>
      </c>
      <c r="W227" s="37">
        <f>W228+W231+W234+W237</f>
        <v>0</v>
      </c>
      <c r="X227" s="37">
        <f>X228+X231+X234+X237</f>
        <v>0</v>
      </c>
      <c r="Y227" s="37">
        <f>Y228+Y231+Y234+Y237</f>
        <v>0</v>
      </c>
      <c r="Z227" s="37">
        <f>Z228+Z231+Z234+Z237</f>
        <v>0</v>
      </c>
      <c r="AA227" s="37">
        <f t="shared" si="64"/>
        <v>0</v>
      </c>
      <c r="AB227" s="35">
        <f t="shared" si="64"/>
        <v>0</v>
      </c>
      <c r="AC227" s="36">
        <f t="shared" si="64"/>
        <v>0</v>
      </c>
    </row>
    <row r="228" spans="1:29" s="2" customFormat="1" ht="11.25" x14ac:dyDescent="0.2">
      <c r="A228" s="26">
        <v>521</v>
      </c>
      <c r="B228" s="27" t="s">
        <v>431</v>
      </c>
      <c r="C228" s="34">
        <f>SUM(C229+C230)</f>
        <v>0</v>
      </c>
      <c r="D228" s="35">
        <f t="shared" ref="D228:AC228" si="65">SUM(D229+D230)</f>
        <v>0</v>
      </c>
      <c r="E228" s="35">
        <f t="shared" si="65"/>
        <v>0</v>
      </c>
      <c r="F228" s="35">
        <f>SUM(F229+F230)</f>
        <v>0</v>
      </c>
      <c r="G228" s="35">
        <f>SUM(G229+G230)</f>
        <v>0</v>
      </c>
      <c r="H228" s="48">
        <f t="shared" si="65"/>
        <v>0</v>
      </c>
      <c r="I228" s="35">
        <f t="shared" si="65"/>
        <v>0</v>
      </c>
      <c r="J228" s="36">
        <f t="shared" si="65"/>
        <v>0</v>
      </c>
      <c r="K228" s="35">
        <f>SUM(K229+K230)</f>
        <v>0</v>
      </c>
      <c r="L228" s="35">
        <f t="shared" si="65"/>
        <v>0</v>
      </c>
      <c r="M228" s="35">
        <f t="shared" si="65"/>
        <v>0</v>
      </c>
      <c r="N228" s="35">
        <f>SUM(N229+N230)</f>
        <v>0</v>
      </c>
      <c r="O228" s="35">
        <f>SUM(O229+O230)</f>
        <v>0</v>
      </c>
      <c r="P228" s="37">
        <f t="shared" si="65"/>
        <v>0</v>
      </c>
      <c r="Q228" s="35">
        <f t="shared" si="65"/>
        <v>0</v>
      </c>
      <c r="R228" s="38">
        <f t="shared" si="65"/>
        <v>0</v>
      </c>
      <c r="S228" s="34">
        <f t="shared" si="65"/>
        <v>0</v>
      </c>
      <c r="T228" s="35">
        <f t="shared" si="65"/>
        <v>0</v>
      </c>
      <c r="U228" s="35">
        <f>SUM(U229+U230)</f>
        <v>0</v>
      </c>
      <c r="V228" s="37">
        <f t="shared" si="65"/>
        <v>0</v>
      </c>
      <c r="W228" s="37">
        <f>SUM(W229+W230)</f>
        <v>0</v>
      </c>
      <c r="X228" s="37">
        <f>SUM(X229+X230)</f>
        <v>0</v>
      </c>
      <c r="Y228" s="37">
        <f>SUM(Y229+Y230)</f>
        <v>0</v>
      </c>
      <c r="Z228" s="37">
        <f>SUM(Z229+Z230)</f>
        <v>0</v>
      </c>
      <c r="AA228" s="37">
        <f t="shared" si="65"/>
        <v>0</v>
      </c>
      <c r="AB228" s="35">
        <f t="shared" si="65"/>
        <v>0</v>
      </c>
      <c r="AC228" s="36">
        <f t="shared" si="65"/>
        <v>0</v>
      </c>
    </row>
    <row r="229" spans="1:29" s="2" customFormat="1" ht="11.25" x14ac:dyDescent="0.2">
      <c r="A229" s="23">
        <v>5211</v>
      </c>
      <c r="B229" s="24" t="s">
        <v>331</v>
      </c>
      <c r="C229" s="22"/>
      <c r="D229" s="16"/>
      <c r="E229" s="16"/>
      <c r="F229" s="16"/>
      <c r="G229" s="16"/>
      <c r="H229" s="17"/>
      <c r="I229" s="16"/>
      <c r="J229" s="19"/>
      <c r="K229" s="16"/>
      <c r="L229" s="16"/>
      <c r="M229" s="16"/>
      <c r="N229" s="16"/>
      <c r="O229" s="16"/>
      <c r="P229" s="15"/>
      <c r="Q229" s="16"/>
      <c r="R229" s="20"/>
      <c r="S229" s="22"/>
      <c r="T229" s="16"/>
      <c r="U229" s="16"/>
      <c r="V229" s="15"/>
      <c r="W229" s="15"/>
      <c r="X229" s="15"/>
      <c r="Y229" s="15"/>
      <c r="Z229" s="15"/>
      <c r="AA229" s="15"/>
      <c r="AB229" s="16"/>
      <c r="AC229" s="19"/>
    </row>
    <row r="230" spans="1:29" s="2" customFormat="1" ht="11.25" x14ac:dyDescent="0.2">
      <c r="A230" s="23">
        <v>5212</v>
      </c>
      <c r="B230" s="24" t="s">
        <v>332</v>
      </c>
      <c r="C230" s="22"/>
      <c r="D230" s="16"/>
      <c r="E230" s="16"/>
      <c r="F230" s="16"/>
      <c r="G230" s="16"/>
      <c r="H230" s="17"/>
      <c r="I230" s="16"/>
      <c r="J230" s="19"/>
      <c r="K230" s="16"/>
      <c r="L230" s="16"/>
      <c r="M230" s="16"/>
      <c r="N230" s="16"/>
      <c r="O230" s="16"/>
      <c r="P230" s="15"/>
      <c r="Q230" s="16"/>
      <c r="R230" s="20"/>
      <c r="S230" s="22"/>
      <c r="T230" s="16"/>
      <c r="U230" s="16"/>
      <c r="V230" s="15"/>
      <c r="W230" s="15"/>
      <c r="X230" s="15"/>
      <c r="Y230" s="15"/>
      <c r="Z230" s="15"/>
      <c r="AA230" s="15"/>
      <c r="AB230" s="16"/>
      <c r="AC230" s="19"/>
    </row>
    <row r="231" spans="1:29" s="2" customFormat="1" ht="11.25" x14ac:dyDescent="0.2">
      <c r="A231" s="26">
        <v>522</v>
      </c>
      <c r="B231" s="27" t="s">
        <v>432</v>
      </c>
      <c r="C231" s="34">
        <f>SUM(C232:C233)</f>
        <v>0</v>
      </c>
      <c r="D231" s="35">
        <f t="shared" ref="D231:AC231" si="66">SUM(D232:D233)</f>
        <v>0</v>
      </c>
      <c r="E231" s="35">
        <f t="shared" si="66"/>
        <v>0</v>
      </c>
      <c r="F231" s="35">
        <f>SUM(F232:F233)</f>
        <v>0</v>
      </c>
      <c r="G231" s="35">
        <f>SUM(G232:G233)</f>
        <v>0</v>
      </c>
      <c r="H231" s="48">
        <f t="shared" si="66"/>
        <v>0</v>
      </c>
      <c r="I231" s="35">
        <f t="shared" si="66"/>
        <v>0</v>
      </c>
      <c r="J231" s="36">
        <f t="shared" si="66"/>
        <v>0</v>
      </c>
      <c r="K231" s="35">
        <f>SUM(K232:K233)</f>
        <v>0</v>
      </c>
      <c r="L231" s="35">
        <f t="shared" si="66"/>
        <v>0</v>
      </c>
      <c r="M231" s="35">
        <f t="shared" si="66"/>
        <v>0</v>
      </c>
      <c r="N231" s="35">
        <f>SUM(N232:N233)</f>
        <v>0</v>
      </c>
      <c r="O231" s="35">
        <f>SUM(O232:O233)</f>
        <v>0</v>
      </c>
      <c r="P231" s="37">
        <f t="shared" si="66"/>
        <v>0</v>
      </c>
      <c r="Q231" s="35">
        <f t="shared" si="66"/>
        <v>0</v>
      </c>
      <c r="R231" s="38">
        <f t="shared" si="66"/>
        <v>0</v>
      </c>
      <c r="S231" s="34">
        <f t="shared" si="66"/>
        <v>0</v>
      </c>
      <c r="T231" s="35">
        <f t="shared" si="66"/>
        <v>0</v>
      </c>
      <c r="U231" s="35">
        <f>SUM(U232:U233)</f>
        <v>0</v>
      </c>
      <c r="V231" s="37">
        <f t="shared" si="66"/>
        <v>0</v>
      </c>
      <c r="W231" s="37">
        <f>SUM(W232:W233)</f>
        <v>0</v>
      </c>
      <c r="X231" s="37">
        <f>SUM(X232:X233)</f>
        <v>0</v>
      </c>
      <c r="Y231" s="37">
        <f>SUM(Y232:Y233)</f>
        <v>0</v>
      </c>
      <c r="Z231" s="37">
        <f>SUM(Z232:Z233)</f>
        <v>0</v>
      </c>
      <c r="AA231" s="37">
        <f t="shared" si="66"/>
        <v>0</v>
      </c>
      <c r="AB231" s="35">
        <f t="shared" si="66"/>
        <v>0</v>
      </c>
      <c r="AC231" s="36">
        <f t="shared" si="66"/>
        <v>0</v>
      </c>
    </row>
    <row r="232" spans="1:29" s="2" customFormat="1" ht="11.25" x14ac:dyDescent="0.2">
      <c r="A232" s="23">
        <v>5221</v>
      </c>
      <c r="B232" s="24" t="s">
        <v>177</v>
      </c>
      <c r="C232" s="22"/>
      <c r="D232" s="16"/>
      <c r="E232" s="16"/>
      <c r="F232" s="16"/>
      <c r="G232" s="16"/>
      <c r="H232" s="17"/>
      <c r="I232" s="16"/>
      <c r="J232" s="19"/>
      <c r="K232" s="16"/>
      <c r="L232" s="16"/>
      <c r="M232" s="16"/>
      <c r="N232" s="16"/>
      <c r="O232" s="16"/>
      <c r="P232" s="15"/>
      <c r="Q232" s="16"/>
      <c r="R232" s="20"/>
      <c r="S232" s="22"/>
      <c r="T232" s="16"/>
      <c r="U232" s="16"/>
      <c r="V232" s="15"/>
      <c r="W232" s="15"/>
      <c r="X232" s="15"/>
      <c r="Y232" s="15"/>
      <c r="Z232" s="15"/>
      <c r="AA232" s="15"/>
      <c r="AB232" s="16"/>
      <c r="AC232" s="19"/>
    </row>
    <row r="233" spans="1:29" s="2" customFormat="1" ht="11.25" x14ac:dyDescent="0.2">
      <c r="A233" s="23">
        <v>5222</v>
      </c>
      <c r="B233" s="24" t="s">
        <v>178</v>
      </c>
      <c r="C233" s="22"/>
      <c r="D233" s="16"/>
      <c r="E233" s="16"/>
      <c r="F233" s="16"/>
      <c r="G233" s="16"/>
      <c r="H233" s="17"/>
      <c r="I233" s="16"/>
      <c r="J233" s="19"/>
      <c r="K233" s="16"/>
      <c r="L233" s="16"/>
      <c r="M233" s="16"/>
      <c r="N233" s="16"/>
      <c r="O233" s="16"/>
      <c r="P233" s="15"/>
      <c r="Q233" s="16"/>
      <c r="R233" s="20"/>
      <c r="S233" s="22"/>
      <c r="T233" s="16"/>
      <c r="U233" s="16"/>
      <c r="V233" s="15"/>
      <c r="W233" s="15"/>
      <c r="X233" s="15"/>
      <c r="Y233" s="15"/>
      <c r="Z233" s="15"/>
      <c r="AA233" s="15"/>
      <c r="AB233" s="16"/>
      <c r="AC233" s="19"/>
    </row>
    <row r="234" spans="1:29" s="2" customFormat="1" ht="11.25" x14ac:dyDescent="0.2">
      <c r="A234" s="26">
        <v>523</v>
      </c>
      <c r="B234" s="27" t="s">
        <v>433</v>
      </c>
      <c r="C234" s="34">
        <f>SUM(C235:C236)</f>
        <v>0</v>
      </c>
      <c r="D234" s="35">
        <f t="shared" ref="D234:AC234" si="67">SUM(D235:D236)</f>
        <v>0</v>
      </c>
      <c r="E234" s="35">
        <f t="shared" si="67"/>
        <v>0</v>
      </c>
      <c r="F234" s="35">
        <f>SUM(F235:F236)</f>
        <v>0</v>
      </c>
      <c r="G234" s="35">
        <f>SUM(G235:G236)</f>
        <v>0</v>
      </c>
      <c r="H234" s="48">
        <f t="shared" si="67"/>
        <v>0</v>
      </c>
      <c r="I234" s="35">
        <f t="shared" si="67"/>
        <v>0</v>
      </c>
      <c r="J234" s="36">
        <f t="shared" si="67"/>
        <v>0</v>
      </c>
      <c r="K234" s="35">
        <f>SUM(K235:K236)</f>
        <v>0</v>
      </c>
      <c r="L234" s="35">
        <f t="shared" si="67"/>
        <v>0</v>
      </c>
      <c r="M234" s="35">
        <f t="shared" si="67"/>
        <v>0</v>
      </c>
      <c r="N234" s="35">
        <f>SUM(N235:N236)</f>
        <v>0</v>
      </c>
      <c r="O234" s="35">
        <f>SUM(O235:O236)</f>
        <v>0</v>
      </c>
      <c r="P234" s="37">
        <f t="shared" si="67"/>
        <v>0</v>
      </c>
      <c r="Q234" s="35">
        <f t="shared" si="67"/>
        <v>0</v>
      </c>
      <c r="R234" s="38">
        <f t="shared" si="67"/>
        <v>0</v>
      </c>
      <c r="S234" s="34">
        <f t="shared" si="67"/>
        <v>0</v>
      </c>
      <c r="T234" s="35">
        <f t="shared" si="67"/>
        <v>0</v>
      </c>
      <c r="U234" s="35">
        <f>SUM(U235:U236)</f>
        <v>0</v>
      </c>
      <c r="V234" s="37">
        <f t="shared" si="67"/>
        <v>0</v>
      </c>
      <c r="W234" s="37">
        <f>SUM(W235:W236)</f>
        <v>0</v>
      </c>
      <c r="X234" s="37">
        <f>SUM(X235:X236)</f>
        <v>0</v>
      </c>
      <c r="Y234" s="37">
        <f>SUM(Y235:Y236)</f>
        <v>0</v>
      </c>
      <c r="Z234" s="37">
        <f>SUM(Z235:Z236)</f>
        <v>0</v>
      </c>
      <c r="AA234" s="37">
        <f t="shared" si="67"/>
        <v>0</v>
      </c>
      <c r="AB234" s="35">
        <f t="shared" si="67"/>
        <v>0</v>
      </c>
      <c r="AC234" s="36">
        <f t="shared" si="67"/>
        <v>0</v>
      </c>
    </row>
    <row r="235" spans="1:29" s="2" customFormat="1" ht="11.25" x14ac:dyDescent="0.2">
      <c r="A235" s="23">
        <v>5231</v>
      </c>
      <c r="B235" s="24" t="s">
        <v>179</v>
      </c>
      <c r="C235" s="22"/>
      <c r="D235" s="16"/>
      <c r="E235" s="16"/>
      <c r="F235" s="16"/>
      <c r="G235" s="16"/>
      <c r="H235" s="17"/>
      <c r="I235" s="16"/>
      <c r="J235" s="19"/>
      <c r="K235" s="16"/>
      <c r="L235" s="16"/>
      <c r="M235" s="16"/>
      <c r="N235" s="16"/>
      <c r="O235" s="16"/>
      <c r="P235" s="15"/>
      <c r="Q235" s="16"/>
      <c r="R235" s="20"/>
      <c r="S235" s="22"/>
      <c r="T235" s="16"/>
      <c r="U235" s="16"/>
      <c r="V235" s="15"/>
      <c r="W235" s="15"/>
      <c r="X235" s="15"/>
      <c r="Y235" s="15"/>
      <c r="Z235" s="15"/>
      <c r="AA235" s="15"/>
      <c r="AB235" s="16"/>
      <c r="AC235" s="19"/>
    </row>
    <row r="236" spans="1:29" s="2" customFormat="1" ht="11.25" x14ac:dyDescent="0.2">
      <c r="A236" s="23">
        <v>5232</v>
      </c>
      <c r="B236" s="24" t="s">
        <v>180</v>
      </c>
      <c r="C236" s="22"/>
      <c r="D236" s="16"/>
      <c r="E236" s="16"/>
      <c r="F236" s="16"/>
      <c r="G236" s="16"/>
      <c r="H236" s="17"/>
      <c r="I236" s="16"/>
      <c r="J236" s="19"/>
      <c r="K236" s="16"/>
      <c r="L236" s="16"/>
      <c r="M236" s="16"/>
      <c r="N236" s="16"/>
      <c r="O236" s="16"/>
      <c r="P236" s="15"/>
      <c r="Q236" s="16"/>
      <c r="R236" s="20"/>
      <c r="S236" s="22"/>
      <c r="T236" s="16"/>
      <c r="U236" s="16"/>
      <c r="V236" s="15"/>
      <c r="W236" s="15"/>
      <c r="X236" s="15"/>
      <c r="Y236" s="15"/>
      <c r="Z236" s="15"/>
      <c r="AA236" s="15"/>
      <c r="AB236" s="16"/>
      <c r="AC236" s="19"/>
    </row>
    <row r="237" spans="1:29" s="2" customFormat="1" ht="11.25" x14ac:dyDescent="0.2">
      <c r="A237" s="26">
        <v>524</v>
      </c>
      <c r="B237" s="27" t="s">
        <v>434</v>
      </c>
      <c r="C237" s="34">
        <f>SUM(C238:C239)</f>
        <v>0</v>
      </c>
      <c r="D237" s="35">
        <f t="shared" ref="D237:AC237" si="68">SUM(D238:D239)</f>
        <v>0</v>
      </c>
      <c r="E237" s="35">
        <f t="shared" si="68"/>
        <v>0</v>
      </c>
      <c r="F237" s="35">
        <f>SUM(F238:F239)</f>
        <v>0</v>
      </c>
      <c r="G237" s="35">
        <f>SUM(G238:G239)</f>
        <v>0</v>
      </c>
      <c r="H237" s="48">
        <f t="shared" si="68"/>
        <v>0</v>
      </c>
      <c r="I237" s="35">
        <f t="shared" si="68"/>
        <v>0</v>
      </c>
      <c r="J237" s="36">
        <f t="shared" si="68"/>
        <v>0</v>
      </c>
      <c r="K237" s="35">
        <f>SUM(K238:K239)</f>
        <v>0</v>
      </c>
      <c r="L237" s="35">
        <f t="shared" si="68"/>
        <v>0</v>
      </c>
      <c r="M237" s="35">
        <f t="shared" si="68"/>
        <v>0</v>
      </c>
      <c r="N237" s="35">
        <f>SUM(N238:N239)</f>
        <v>0</v>
      </c>
      <c r="O237" s="35">
        <f>SUM(O238:O239)</f>
        <v>0</v>
      </c>
      <c r="P237" s="37">
        <f t="shared" si="68"/>
        <v>0</v>
      </c>
      <c r="Q237" s="35">
        <f t="shared" si="68"/>
        <v>0</v>
      </c>
      <c r="R237" s="38">
        <f t="shared" si="68"/>
        <v>0</v>
      </c>
      <c r="S237" s="34">
        <f t="shared" si="68"/>
        <v>0</v>
      </c>
      <c r="T237" s="35">
        <f t="shared" si="68"/>
        <v>0</v>
      </c>
      <c r="U237" s="35">
        <f>SUM(U238:U239)</f>
        <v>0</v>
      </c>
      <c r="V237" s="37">
        <f t="shared" si="68"/>
        <v>0</v>
      </c>
      <c r="W237" s="37">
        <f>SUM(W238:W239)</f>
        <v>0</v>
      </c>
      <c r="X237" s="37">
        <f>SUM(X238:X239)</f>
        <v>0</v>
      </c>
      <c r="Y237" s="37">
        <f>SUM(Y238:Y239)</f>
        <v>0</v>
      </c>
      <c r="Z237" s="37">
        <f>SUM(Z238:Z239)</f>
        <v>0</v>
      </c>
      <c r="AA237" s="37">
        <f t="shared" si="68"/>
        <v>0</v>
      </c>
      <c r="AB237" s="35">
        <f t="shared" si="68"/>
        <v>0</v>
      </c>
      <c r="AC237" s="36">
        <f t="shared" si="68"/>
        <v>0</v>
      </c>
    </row>
    <row r="238" spans="1:29" s="2" customFormat="1" ht="11.25" x14ac:dyDescent="0.2">
      <c r="A238" s="23">
        <v>5241</v>
      </c>
      <c r="B238" s="24" t="s">
        <v>333</v>
      </c>
      <c r="C238" s="22"/>
      <c r="D238" s="16"/>
      <c r="E238" s="16"/>
      <c r="F238" s="16"/>
      <c r="G238" s="16"/>
      <c r="H238" s="17"/>
      <c r="I238" s="16"/>
      <c r="J238" s="19"/>
      <c r="K238" s="16"/>
      <c r="L238" s="16"/>
      <c r="M238" s="16"/>
      <c r="N238" s="16"/>
      <c r="O238" s="16"/>
      <c r="P238" s="15"/>
      <c r="Q238" s="16"/>
      <c r="R238" s="20"/>
      <c r="S238" s="22"/>
      <c r="T238" s="16"/>
      <c r="U238" s="16"/>
      <c r="V238" s="15"/>
      <c r="W238" s="15"/>
      <c r="X238" s="15"/>
      <c r="Y238" s="15"/>
      <c r="Z238" s="15"/>
      <c r="AA238" s="15"/>
      <c r="AB238" s="16"/>
      <c r="AC238" s="19"/>
    </row>
    <row r="239" spans="1:29" s="2" customFormat="1" ht="11.25" x14ac:dyDescent="0.2">
      <c r="A239" s="23">
        <v>5242</v>
      </c>
      <c r="B239" s="24" t="s">
        <v>187</v>
      </c>
      <c r="C239" s="22"/>
      <c r="D239" s="16"/>
      <c r="E239" s="16"/>
      <c r="F239" s="16"/>
      <c r="G239" s="16"/>
      <c r="H239" s="17"/>
      <c r="I239" s="16"/>
      <c r="J239" s="19"/>
      <c r="K239" s="16"/>
      <c r="L239" s="16"/>
      <c r="M239" s="16"/>
      <c r="N239" s="16"/>
      <c r="O239" s="16"/>
      <c r="P239" s="15"/>
      <c r="Q239" s="16"/>
      <c r="R239" s="20"/>
      <c r="S239" s="22"/>
      <c r="T239" s="16"/>
      <c r="U239" s="16"/>
      <c r="V239" s="15"/>
      <c r="W239" s="15"/>
      <c r="X239" s="15"/>
      <c r="Y239" s="15"/>
      <c r="Z239" s="15"/>
      <c r="AA239" s="15"/>
      <c r="AB239" s="16"/>
      <c r="AC239" s="19"/>
    </row>
    <row r="240" spans="1:29" s="2" customFormat="1" ht="11.25" x14ac:dyDescent="0.2">
      <c r="A240" s="26">
        <v>53</v>
      </c>
      <c r="B240" s="27" t="s">
        <v>435</v>
      </c>
      <c r="C240" s="34">
        <f>C241+C245+C247+C250</f>
        <v>0</v>
      </c>
      <c r="D240" s="35">
        <f t="shared" ref="D240:AC240" si="69">D241+D245+D247+D250</f>
        <v>0</v>
      </c>
      <c r="E240" s="35">
        <f t="shared" si="69"/>
        <v>0</v>
      </c>
      <c r="F240" s="35">
        <f>F241+F245+F247+F250</f>
        <v>0</v>
      </c>
      <c r="G240" s="35">
        <f>G241+G245+G247+G250</f>
        <v>0</v>
      </c>
      <c r="H240" s="48">
        <f t="shared" si="69"/>
        <v>0</v>
      </c>
      <c r="I240" s="35">
        <f t="shared" si="69"/>
        <v>0</v>
      </c>
      <c r="J240" s="36">
        <f t="shared" si="69"/>
        <v>0</v>
      </c>
      <c r="K240" s="35">
        <f>K241+K245+K247+K250</f>
        <v>0</v>
      </c>
      <c r="L240" s="35">
        <f t="shared" si="69"/>
        <v>0</v>
      </c>
      <c r="M240" s="35">
        <f t="shared" si="69"/>
        <v>0</v>
      </c>
      <c r="N240" s="35">
        <f>N241+N245+N247+N250</f>
        <v>0</v>
      </c>
      <c r="O240" s="35">
        <f>O241+O245+O247+O250</f>
        <v>0</v>
      </c>
      <c r="P240" s="37">
        <f t="shared" si="69"/>
        <v>0</v>
      </c>
      <c r="Q240" s="35">
        <f t="shared" si="69"/>
        <v>0</v>
      </c>
      <c r="R240" s="38">
        <f t="shared" si="69"/>
        <v>0</v>
      </c>
      <c r="S240" s="34">
        <f t="shared" si="69"/>
        <v>0</v>
      </c>
      <c r="T240" s="35">
        <f t="shared" si="69"/>
        <v>0</v>
      </c>
      <c r="U240" s="35">
        <f>U241+U245+U247+U250</f>
        <v>0</v>
      </c>
      <c r="V240" s="37">
        <f t="shared" si="69"/>
        <v>0</v>
      </c>
      <c r="W240" s="37">
        <f>W241+W245+W247+W250</f>
        <v>0</v>
      </c>
      <c r="X240" s="37">
        <f>X241+X245+X247+X250</f>
        <v>0</v>
      </c>
      <c r="Y240" s="37">
        <f>Y241+Y245+Y247+Y250</f>
        <v>0</v>
      </c>
      <c r="Z240" s="37">
        <f>Z241+Z245+Z247+Z250</f>
        <v>0</v>
      </c>
      <c r="AA240" s="37">
        <f t="shared" si="69"/>
        <v>0</v>
      </c>
      <c r="AB240" s="35">
        <f t="shared" si="69"/>
        <v>0</v>
      </c>
      <c r="AC240" s="36">
        <f t="shared" si="69"/>
        <v>0</v>
      </c>
    </row>
    <row r="241" spans="1:29" s="2" customFormat="1" ht="22.5" customHeight="1" x14ac:dyDescent="0.2">
      <c r="A241" s="26">
        <v>531</v>
      </c>
      <c r="B241" s="27" t="s">
        <v>436</v>
      </c>
      <c r="C241" s="34">
        <f>SUM(C242:C244)</f>
        <v>0</v>
      </c>
      <c r="D241" s="35">
        <f t="shared" ref="D241:AC241" si="70">SUM(D242:D244)</f>
        <v>0</v>
      </c>
      <c r="E241" s="35">
        <f t="shared" si="70"/>
        <v>0</v>
      </c>
      <c r="F241" s="35">
        <f>SUM(F242:F244)</f>
        <v>0</v>
      </c>
      <c r="G241" s="35">
        <f>SUM(G242:G244)</f>
        <v>0</v>
      </c>
      <c r="H241" s="48">
        <f t="shared" si="70"/>
        <v>0</v>
      </c>
      <c r="I241" s="35">
        <f t="shared" si="70"/>
        <v>0</v>
      </c>
      <c r="J241" s="36">
        <f t="shared" si="70"/>
        <v>0</v>
      </c>
      <c r="K241" s="35">
        <f>SUM(K242:K244)</f>
        <v>0</v>
      </c>
      <c r="L241" s="35">
        <f t="shared" si="70"/>
        <v>0</v>
      </c>
      <c r="M241" s="35">
        <f t="shared" si="70"/>
        <v>0</v>
      </c>
      <c r="N241" s="35">
        <f>SUM(N242:N244)</f>
        <v>0</v>
      </c>
      <c r="O241" s="35">
        <f>SUM(O242:O244)</f>
        <v>0</v>
      </c>
      <c r="P241" s="37">
        <f t="shared" si="70"/>
        <v>0</v>
      </c>
      <c r="Q241" s="35">
        <f t="shared" si="70"/>
        <v>0</v>
      </c>
      <c r="R241" s="38">
        <f t="shared" si="70"/>
        <v>0</v>
      </c>
      <c r="S241" s="34">
        <f t="shared" si="70"/>
        <v>0</v>
      </c>
      <c r="T241" s="35">
        <f t="shared" si="70"/>
        <v>0</v>
      </c>
      <c r="U241" s="35">
        <f>SUM(U242:U244)</f>
        <v>0</v>
      </c>
      <c r="V241" s="37">
        <f t="shared" si="70"/>
        <v>0</v>
      </c>
      <c r="W241" s="37">
        <f>SUM(W242:W244)</f>
        <v>0</v>
      </c>
      <c r="X241" s="37">
        <f>SUM(X242:X244)</f>
        <v>0</v>
      </c>
      <c r="Y241" s="37">
        <f>SUM(Y242:Y244)</f>
        <v>0</v>
      </c>
      <c r="Z241" s="37">
        <f>SUM(Z242:Z244)</f>
        <v>0</v>
      </c>
      <c r="AA241" s="37">
        <f t="shared" si="70"/>
        <v>0</v>
      </c>
      <c r="AB241" s="35">
        <f t="shared" si="70"/>
        <v>0</v>
      </c>
      <c r="AC241" s="36">
        <f t="shared" si="70"/>
        <v>0</v>
      </c>
    </row>
    <row r="242" spans="1:29" s="2" customFormat="1" ht="11.25" x14ac:dyDescent="0.2">
      <c r="A242" s="23">
        <v>5312</v>
      </c>
      <c r="B242" s="24" t="s">
        <v>181</v>
      </c>
      <c r="C242" s="22"/>
      <c r="D242" s="16"/>
      <c r="E242" s="16"/>
      <c r="F242" s="16"/>
      <c r="G242" s="16"/>
      <c r="H242" s="17"/>
      <c r="I242" s="16"/>
      <c r="J242" s="19"/>
      <c r="K242" s="16"/>
      <c r="L242" s="16"/>
      <c r="M242" s="16"/>
      <c r="N242" s="16"/>
      <c r="O242" s="16"/>
      <c r="P242" s="15"/>
      <c r="Q242" s="16"/>
      <c r="R242" s="20"/>
      <c r="S242" s="22"/>
      <c r="T242" s="16"/>
      <c r="U242" s="16"/>
      <c r="V242" s="15"/>
      <c r="W242" s="15"/>
      <c r="X242" s="15"/>
      <c r="Y242" s="15"/>
      <c r="Z242" s="15"/>
      <c r="AA242" s="15"/>
      <c r="AB242" s="16"/>
      <c r="AC242" s="19"/>
    </row>
    <row r="243" spans="1:29" s="2" customFormat="1" ht="22.5" x14ac:dyDescent="0.2">
      <c r="A243" s="23">
        <v>5313</v>
      </c>
      <c r="B243" s="24" t="s">
        <v>182</v>
      </c>
      <c r="C243" s="22"/>
      <c r="D243" s="16"/>
      <c r="E243" s="16"/>
      <c r="F243" s="16"/>
      <c r="G243" s="16"/>
      <c r="H243" s="17"/>
      <c r="I243" s="16"/>
      <c r="J243" s="19"/>
      <c r="K243" s="16"/>
      <c r="L243" s="16"/>
      <c r="M243" s="16"/>
      <c r="N243" s="16"/>
      <c r="O243" s="16"/>
      <c r="P243" s="15"/>
      <c r="Q243" s="16"/>
      <c r="R243" s="20"/>
      <c r="S243" s="22"/>
      <c r="T243" s="16"/>
      <c r="U243" s="16"/>
      <c r="V243" s="15"/>
      <c r="W243" s="15"/>
      <c r="X243" s="15"/>
      <c r="Y243" s="15"/>
      <c r="Z243" s="15"/>
      <c r="AA243" s="15"/>
      <c r="AB243" s="16"/>
      <c r="AC243" s="19"/>
    </row>
    <row r="244" spans="1:29" s="2" customFormat="1" ht="22.5" customHeight="1" x14ac:dyDescent="0.2">
      <c r="A244" s="23">
        <v>5314</v>
      </c>
      <c r="B244" s="24" t="s">
        <v>183</v>
      </c>
      <c r="C244" s="22"/>
      <c r="D244" s="16"/>
      <c r="E244" s="16"/>
      <c r="F244" s="16"/>
      <c r="G244" s="16"/>
      <c r="H244" s="16"/>
      <c r="I244" s="16"/>
      <c r="J244" s="19"/>
      <c r="K244" s="16"/>
      <c r="L244" s="16"/>
      <c r="M244" s="16"/>
      <c r="N244" s="16"/>
      <c r="O244" s="16"/>
      <c r="P244" s="15"/>
      <c r="Q244" s="16"/>
      <c r="R244" s="20"/>
      <c r="S244" s="22"/>
      <c r="T244" s="16"/>
      <c r="U244" s="16"/>
      <c r="V244" s="15"/>
      <c r="W244" s="15"/>
      <c r="X244" s="15"/>
      <c r="Y244" s="15"/>
      <c r="Z244" s="15"/>
      <c r="AA244" s="15"/>
      <c r="AB244" s="16"/>
      <c r="AC244" s="19"/>
    </row>
    <row r="245" spans="1:29" s="2" customFormat="1" ht="11.25" x14ac:dyDescent="0.2">
      <c r="A245" s="26">
        <v>532</v>
      </c>
      <c r="B245" s="27" t="s">
        <v>184</v>
      </c>
      <c r="C245" s="34">
        <f t="shared" ref="C245:AC245" si="71">C246</f>
        <v>0</v>
      </c>
      <c r="D245" s="35">
        <f t="shared" si="71"/>
        <v>0</v>
      </c>
      <c r="E245" s="35">
        <f t="shared" si="71"/>
        <v>0</v>
      </c>
      <c r="F245" s="35">
        <f t="shared" si="71"/>
        <v>0</v>
      </c>
      <c r="G245" s="35">
        <f t="shared" si="71"/>
        <v>0</v>
      </c>
      <c r="H245" s="35">
        <f t="shared" si="71"/>
        <v>0</v>
      </c>
      <c r="I245" s="35">
        <f t="shared" si="71"/>
        <v>0</v>
      </c>
      <c r="J245" s="36">
        <f t="shared" si="71"/>
        <v>0</v>
      </c>
      <c r="K245" s="35">
        <f t="shared" si="71"/>
        <v>0</v>
      </c>
      <c r="L245" s="35">
        <f t="shared" si="71"/>
        <v>0</v>
      </c>
      <c r="M245" s="35">
        <f t="shared" si="71"/>
        <v>0</v>
      </c>
      <c r="N245" s="35">
        <f t="shared" si="71"/>
        <v>0</v>
      </c>
      <c r="O245" s="35">
        <f t="shared" si="71"/>
        <v>0</v>
      </c>
      <c r="P245" s="37">
        <f t="shared" si="71"/>
        <v>0</v>
      </c>
      <c r="Q245" s="35">
        <f t="shared" si="71"/>
        <v>0</v>
      </c>
      <c r="R245" s="38">
        <f t="shared" si="71"/>
        <v>0</v>
      </c>
      <c r="S245" s="34">
        <f t="shared" si="71"/>
        <v>0</v>
      </c>
      <c r="T245" s="35">
        <f t="shared" si="71"/>
        <v>0</v>
      </c>
      <c r="U245" s="35">
        <f t="shared" si="71"/>
        <v>0</v>
      </c>
      <c r="V245" s="37">
        <f t="shared" si="71"/>
        <v>0</v>
      </c>
      <c r="W245" s="37">
        <f t="shared" si="71"/>
        <v>0</v>
      </c>
      <c r="X245" s="37">
        <f t="shared" si="71"/>
        <v>0</v>
      </c>
      <c r="Y245" s="37">
        <f t="shared" si="71"/>
        <v>0</v>
      </c>
      <c r="Z245" s="37">
        <f t="shared" si="71"/>
        <v>0</v>
      </c>
      <c r="AA245" s="37">
        <f t="shared" si="71"/>
        <v>0</v>
      </c>
      <c r="AB245" s="35">
        <f t="shared" si="71"/>
        <v>0</v>
      </c>
      <c r="AC245" s="36">
        <f t="shared" si="71"/>
        <v>0</v>
      </c>
    </row>
    <row r="246" spans="1:29" s="2" customFormat="1" ht="11.25" x14ac:dyDescent="0.2">
      <c r="A246" s="23">
        <v>5321</v>
      </c>
      <c r="B246" s="24" t="s">
        <v>184</v>
      </c>
      <c r="C246" s="22"/>
      <c r="D246" s="16"/>
      <c r="E246" s="16"/>
      <c r="F246" s="16"/>
      <c r="G246" s="16"/>
      <c r="H246" s="16"/>
      <c r="I246" s="16"/>
      <c r="J246" s="19"/>
      <c r="K246" s="16"/>
      <c r="L246" s="16"/>
      <c r="M246" s="16"/>
      <c r="N246" s="16"/>
      <c r="O246" s="16"/>
      <c r="P246" s="15"/>
      <c r="Q246" s="16"/>
      <c r="R246" s="20"/>
      <c r="S246" s="22"/>
      <c r="T246" s="16"/>
      <c r="U246" s="16"/>
      <c r="V246" s="15"/>
      <c r="W246" s="15"/>
      <c r="X246" s="15"/>
      <c r="Y246" s="15"/>
      <c r="Z246" s="15"/>
      <c r="AA246" s="15"/>
      <c r="AB246" s="16"/>
      <c r="AC246" s="19"/>
    </row>
    <row r="247" spans="1:29" s="2" customFormat="1" ht="22.5" customHeight="1" x14ac:dyDescent="0.2">
      <c r="A247" s="26">
        <v>533</v>
      </c>
      <c r="B247" s="27" t="s">
        <v>437</v>
      </c>
      <c r="C247" s="34">
        <f>SUM(C248:C249)</f>
        <v>0</v>
      </c>
      <c r="D247" s="35">
        <f t="shared" ref="D247:AC247" si="72">SUM(D248:D249)</f>
        <v>0</v>
      </c>
      <c r="E247" s="35">
        <f t="shared" si="72"/>
        <v>0</v>
      </c>
      <c r="F247" s="35">
        <f>SUM(F248:F249)</f>
        <v>0</v>
      </c>
      <c r="G247" s="35">
        <f>SUM(G248:G249)</f>
        <v>0</v>
      </c>
      <c r="H247" s="35">
        <f t="shared" si="72"/>
        <v>0</v>
      </c>
      <c r="I247" s="35">
        <f t="shared" si="72"/>
        <v>0</v>
      </c>
      <c r="J247" s="36">
        <f t="shared" si="72"/>
        <v>0</v>
      </c>
      <c r="K247" s="35">
        <f>SUM(K248:K249)</f>
        <v>0</v>
      </c>
      <c r="L247" s="35">
        <f t="shared" si="72"/>
        <v>0</v>
      </c>
      <c r="M247" s="35">
        <f t="shared" si="72"/>
        <v>0</v>
      </c>
      <c r="N247" s="35">
        <f>SUM(N248:N249)</f>
        <v>0</v>
      </c>
      <c r="O247" s="35">
        <f>SUM(O248:O249)</f>
        <v>0</v>
      </c>
      <c r="P247" s="37">
        <f t="shared" si="72"/>
        <v>0</v>
      </c>
      <c r="Q247" s="35">
        <f t="shared" si="72"/>
        <v>0</v>
      </c>
      <c r="R247" s="38">
        <f t="shared" si="72"/>
        <v>0</v>
      </c>
      <c r="S247" s="34">
        <f t="shared" si="72"/>
        <v>0</v>
      </c>
      <c r="T247" s="35">
        <f t="shared" si="72"/>
        <v>0</v>
      </c>
      <c r="U247" s="35">
        <f>SUM(U248:U249)</f>
        <v>0</v>
      </c>
      <c r="V247" s="37">
        <f t="shared" si="72"/>
        <v>0</v>
      </c>
      <c r="W247" s="37">
        <f>SUM(W248:W249)</f>
        <v>0</v>
      </c>
      <c r="X247" s="37">
        <f>SUM(X248:X249)</f>
        <v>0</v>
      </c>
      <c r="Y247" s="37">
        <f>SUM(Y248:Y249)</f>
        <v>0</v>
      </c>
      <c r="Z247" s="37">
        <f>SUM(Z248:Z249)</f>
        <v>0</v>
      </c>
      <c r="AA247" s="37">
        <f t="shared" si="72"/>
        <v>0</v>
      </c>
      <c r="AB247" s="35">
        <f t="shared" si="72"/>
        <v>0</v>
      </c>
      <c r="AC247" s="36">
        <f t="shared" si="72"/>
        <v>0</v>
      </c>
    </row>
    <row r="248" spans="1:29" s="2" customFormat="1" ht="22.5" customHeight="1" x14ac:dyDescent="0.2">
      <c r="A248" s="23">
        <v>5331</v>
      </c>
      <c r="B248" s="24" t="s">
        <v>334</v>
      </c>
      <c r="C248" s="22"/>
      <c r="D248" s="16"/>
      <c r="E248" s="16"/>
      <c r="F248" s="16"/>
      <c r="G248" s="16"/>
      <c r="H248" s="16"/>
      <c r="I248" s="16"/>
      <c r="J248" s="19"/>
      <c r="K248" s="16"/>
      <c r="L248" s="16"/>
      <c r="M248" s="16"/>
      <c r="N248" s="16"/>
      <c r="O248" s="16"/>
      <c r="P248" s="15"/>
      <c r="Q248" s="16"/>
      <c r="R248" s="20"/>
      <c r="S248" s="22"/>
      <c r="T248" s="16"/>
      <c r="U248" s="16"/>
      <c r="V248" s="15"/>
      <c r="W248" s="15"/>
      <c r="X248" s="15"/>
      <c r="Y248" s="15"/>
      <c r="Z248" s="15"/>
      <c r="AA248" s="15"/>
      <c r="AB248" s="16"/>
      <c r="AC248" s="19"/>
    </row>
    <row r="249" spans="1:29" s="2" customFormat="1" ht="22.5" customHeight="1" x14ac:dyDescent="0.2">
      <c r="A249" s="23">
        <v>5332</v>
      </c>
      <c r="B249" s="24" t="s">
        <v>335</v>
      </c>
      <c r="C249" s="22"/>
      <c r="D249" s="16"/>
      <c r="E249" s="16"/>
      <c r="F249" s="16"/>
      <c r="G249" s="16"/>
      <c r="H249" s="16"/>
      <c r="I249" s="16"/>
      <c r="J249" s="19"/>
      <c r="K249" s="16"/>
      <c r="L249" s="16"/>
      <c r="M249" s="16"/>
      <c r="N249" s="16"/>
      <c r="O249" s="16"/>
      <c r="P249" s="15"/>
      <c r="Q249" s="16"/>
      <c r="R249" s="20"/>
      <c r="S249" s="22"/>
      <c r="T249" s="16"/>
      <c r="U249" s="16"/>
      <c r="V249" s="15"/>
      <c r="W249" s="15"/>
      <c r="X249" s="15"/>
      <c r="Y249" s="15"/>
      <c r="Z249" s="15"/>
      <c r="AA249" s="15"/>
      <c r="AB249" s="16"/>
      <c r="AC249" s="19"/>
    </row>
    <row r="250" spans="1:29" s="2" customFormat="1" ht="22.5" x14ac:dyDescent="0.2">
      <c r="A250" s="26">
        <v>534</v>
      </c>
      <c r="B250" s="27" t="s">
        <v>438</v>
      </c>
      <c r="C250" s="34">
        <f>SUM(C251+C252)</f>
        <v>0</v>
      </c>
      <c r="D250" s="35">
        <f t="shared" ref="D250:AC250" si="73">SUM(D251+D252)</f>
        <v>0</v>
      </c>
      <c r="E250" s="35">
        <f t="shared" si="73"/>
        <v>0</v>
      </c>
      <c r="F250" s="35">
        <f>SUM(F251+F252)</f>
        <v>0</v>
      </c>
      <c r="G250" s="35">
        <f>SUM(G251+G252)</f>
        <v>0</v>
      </c>
      <c r="H250" s="35">
        <f t="shared" si="73"/>
        <v>0</v>
      </c>
      <c r="I250" s="35">
        <f t="shared" si="73"/>
        <v>0</v>
      </c>
      <c r="J250" s="36">
        <f t="shared" si="73"/>
        <v>0</v>
      </c>
      <c r="K250" s="35">
        <f>SUM(K251+K252)</f>
        <v>0</v>
      </c>
      <c r="L250" s="35">
        <f t="shared" si="73"/>
        <v>0</v>
      </c>
      <c r="M250" s="35">
        <f t="shared" si="73"/>
        <v>0</v>
      </c>
      <c r="N250" s="35">
        <f>SUM(N251+N252)</f>
        <v>0</v>
      </c>
      <c r="O250" s="35">
        <f>SUM(O251+O252)</f>
        <v>0</v>
      </c>
      <c r="P250" s="37">
        <f t="shared" si="73"/>
        <v>0</v>
      </c>
      <c r="Q250" s="35">
        <f t="shared" si="73"/>
        <v>0</v>
      </c>
      <c r="R250" s="38">
        <f t="shared" si="73"/>
        <v>0</v>
      </c>
      <c r="S250" s="34">
        <f t="shared" si="73"/>
        <v>0</v>
      </c>
      <c r="T250" s="35">
        <f t="shared" si="73"/>
        <v>0</v>
      </c>
      <c r="U250" s="35">
        <f>SUM(U251+U252)</f>
        <v>0</v>
      </c>
      <c r="V250" s="37">
        <f t="shared" si="73"/>
        <v>0</v>
      </c>
      <c r="W250" s="37">
        <f>SUM(W251+W252)</f>
        <v>0</v>
      </c>
      <c r="X250" s="37">
        <f>SUM(X251+X252)</f>
        <v>0</v>
      </c>
      <c r="Y250" s="37">
        <f>SUM(Y251+Y252)</f>
        <v>0</v>
      </c>
      <c r="Z250" s="37">
        <f>SUM(Z251+Z252)</f>
        <v>0</v>
      </c>
      <c r="AA250" s="37">
        <f t="shared" si="73"/>
        <v>0</v>
      </c>
      <c r="AB250" s="35">
        <f t="shared" si="73"/>
        <v>0</v>
      </c>
      <c r="AC250" s="36">
        <f t="shared" si="73"/>
        <v>0</v>
      </c>
    </row>
    <row r="251" spans="1:29" s="2" customFormat="1" ht="22.5" customHeight="1" x14ac:dyDescent="0.2">
      <c r="A251" s="23">
        <v>5341</v>
      </c>
      <c r="B251" s="24" t="s">
        <v>185</v>
      </c>
      <c r="C251" s="22"/>
      <c r="D251" s="16"/>
      <c r="E251" s="16"/>
      <c r="F251" s="16"/>
      <c r="G251" s="16"/>
      <c r="H251" s="16"/>
      <c r="I251" s="16"/>
      <c r="J251" s="19"/>
      <c r="K251" s="16"/>
      <c r="L251" s="16"/>
      <c r="M251" s="16"/>
      <c r="N251" s="16"/>
      <c r="O251" s="16"/>
      <c r="P251" s="15"/>
      <c r="Q251" s="16"/>
      <c r="R251" s="20"/>
      <c r="S251" s="22"/>
      <c r="T251" s="16"/>
      <c r="U251" s="16"/>
      <c r="V251" s="15"/>
      <c r="W251" s="15"/>
      <c r="X251" s="15"/>
      <c r="Y251" s="15"/>
      <c r="Z251" s="15"/>
      <c r="AA251" s="15"/>
      <c r="AB251" s="16"/>
      <c r="AC251" s="19"/>
    </row>
    <row r="252" spans="1:29" s="2" customFormat="1" ht="11.25" x14ac:dyDescent="0.2">
      <c r="A252" s="23">
        <v>5342</v>
      </c>
      <c r="B252" s="24" t="s">
        <v>186</v>
      </c>
      <c r="C252" s="22"/>
      <c r="D252" s="16"/>
      <c r="E252" s="16"/>
      <c r="F252" s="16"/>
      <c r="G252" s="16"/>
      <c r="H252" s="16"/>
      <c r="I252" s="16"/>
      <c r="J252" s="19"/>
      <c r="K252" s="16"/>
      <c r="L252" s="16"/>
      <c r="M252" s="16"/>
      <c r="N252" s="16"/>
      <c r="O252" s="16"/>
      <c r="P252" s="15"/>
      <c r="Q252" s="16"/>
      <c r="R252" s="20"/>
      <c r="S252" s="22"/>
      <c r="T252" s="16"/>
      <c r="U252" s="16"/>
      <c r="V252" s="15"/>
      <c r="W252" s="15"/>
      <c r="X252" s="15"/>
      <c r="Y252" s="15"/>
      <c r="Z252" s="15"/>
      <c r="AA252" s="15"/>
      <c r="AB252" s="16"/>
      <c r="AC252" s="19"/>
    </row>
    <row r="253" spans="1:29" s="2" customFormat="1" ht="11.25" x14ac:dyDescent="0.2">
      <c r="A253" s="26">
        <v>54</v>
      </c>
      <c r="B253" s="27" t="s">
        <v>439</v>
      </c>
      <c r="C253" s="34">
        <f>C254+C259+C263+C265+C272+C277</f>
        <v>0</v>
      </c>
      <c r="D253" s="35">
        <f t="shared" ref="D253:AC253" si="74">D254+D259+D263+D265+D272+D277</f>
        <v>0</v>
      </c>
      <c r="E253" s="35">
        <f t="shared" si="74"/>
        <v>0</v>
      </c>
      <c r="F253" s="35">
        <f>F254+F259+F263+F265+F272+F277</f>
        <v>0</v>
      </c>
      <c r="G253" s="35">
        <f>G254+G259+G263+G265+G272+G277</f>
        <v>0</v>
      </c>
      <c r="H253" s="35">
        <f t="shared" si="74"/>
        <v>0</v>
      </c>
      <c r="I253" s="35">
        <f t="shared" si="74"/>
        <v>0</v>
      </c>
      <c r="J253" s="36">
        <f t="shared" si="74"/>
        <v>0</v>
      </c>
      <c r="K253" s="35">
        <f>K254+K259+K263+K265+K272+K277</f>
        <v>0</v>
      </c>
      <c r="L253" s="35">
        <f t="shared" si="74"/>
        <v>0</v>
      </c>
      <c r="M253" s="35">
        <f t="shared" si="74"/>
        <v>0</v>
      </c>
      <c r="N253" s="35">
        <f>N254+N259+N263+N265+N272+N277</f>
        <v>0</v>
      </c>
      <c r="O253" s="35">
        <f>O254+O259+O263+O265+O272+O277</f>
        <v>0</v>
      </c>
      <c r="P253" s="37">
        <f t="shared" si="74"/>
        <v>0</v>
      </c>
      <c r="Q253" s="35">
        <f t="shared" si="74"/>
        <v>0</v>
      </c>
      <c r="R253" s="38">
        <f t="shared" si="74"/>
        <v>0</v>
      </c>
      <c r="S253" s="34">
        <f t="shared" si="74"/>
        <v>0</v>
      </c>
      <c r="T253" s="35">
        <f t="shared" si="74"/>
        <v>0</v>
      </c>
      <c r="U253" s="35">
        <f>U254+U259+U263+U265+U272+U277</f>
        <v>0</v>
      </c>
      <c r="V253" s="37">
        <f t="shared" si="74"/>
        <v>0</v>
      </c>
      <c r="W253" s="37">
        <f>W254+W259+W263+W265+W272+W277</f>
        <v>0</v>
      </c>
      <c r="X253" s="37">
        <f>X254+X259+X263+X265+X272+X277</f>
        <v>0</v>
      </c>
      <c r="Y253" s="37">
        <f>Y254+Y259+Y263+Y265+Y272+Y277</f>
        <v>0</v>
      </c>
      <c r="Z253" s="37">
        <f>Z254+Z259+Z263+Z265+Z272+Z277</f>
        <v>0</v>
      </c>
      <c r="AA253" s="37">
        <f t="shared" si="74"/>
        <v>0</v>
      </c>
      <c r="AB253" s="35">
        <f t="shared" si="74"/>
        <v>0</v>
      </c>
      <c r="AC253" s="36">
        <f t="shared" si="74"/>
        <v>0</v>
      </c>
    </row>
    <row r="254" spans="1:29" s="2" customFormat="1" ht="22.5" x14ac:dyDescent="0.2">
      <c r="A254" s="26">
        <v>541</v>
      </c>
      <c r="B254" s="27" t="s">
        <v>440</v>
      </c>
      <c r="C254" s="34">
        <f>SUM(C255:C258)</f>
        <v>0</v>
      </c>
      <c r="D254" s="35">
        <f t="shared" ref="D254:AC254" si="75">SUM(D255:D258)</f>
        <v>0</v>
      </c>
      <c r="E254" s="35">
        <f t="shared" si="75"/>
        <v>0</v>
      </c>
      <c r="F254" s="35">
        <f>SUM(F255:F258)</f>
        <v>0</v>
      </c>
      <c r="G254" s="35">
        <f>SUM(G255:G258)</f>
        <v>0</v>
      </c>
      <c r="H254" s="35">
        <f t="shared" si="75"/>
        <v>0</v>
      </c>
      <c r="I254" s="35">
        <f t="shared" si="75"/>
        <v>0</v>
      </c>
      <c r="J254" s="36">
        <f t="shared" si="75"/>
        <v>0</v>
      </c>
      <c r="K254" s="35">
        <f>SUM(K255:K258)</f>
        <v>0</v>
      </c>
      <c r="L254" s="35">
        <f t="shared" si="75"/>
        <v>0</v>
      </c>
      <c r="M254" s="35">
        <f t="shared" si="75"/>
        <v>0</v>
      </c>
      <c r="N254" s="35">
        <f>SUM(N255:N258)</f>
        <v>0</v>
      </c>
      <c r="O254" s="35">
        <f>SUM(O255:O258)</f>
        <v>0</v>
      </c>
      <c r="P254" s="37">
        <f t="shared" si="75"/>
        <v>0</v>
      </c>
      <c r="Q254" s="35">
        <f t="shared" si="75"/>
        <v>0</v>
      </c>
      <c r="R254" s="38">
        <f t="shared" si="75"/>
        <v>0</v>
      </c>
      <c r="S254" s="34">
        <f t="shared" si="75"/>
        <v>0</v>
      </c>
      <c r="T254" s="35">
        <f t="shared" si="75"/>
        <v>0</v>
      </c>
      <c r="U254" s="35">
        <f>SUM(U255:U258)</f>
        <v>0</v>
      </c>
      <c r="V254" s="37">
        <f t="shared" si="75"/>
        <v>0</v>
      </c>
      <c r="W254" s="37">
        <f>SUM(W255:W258)</f>
        <v>0</v>
      </c>
      <c r="X254" s="37">
        <f>SUM(X255:X258)</f>
        <v>0</v>
      </c>
      <c r="Y254" s="37">
        <f>SUM(Y255:Y258)</f>
        <v>0</v>
      </c>
      <c r="Z254" s="37">
        <f>SUM(Z255:Z258)</f>
        <v>0</v>
      </c>
      <c r="AA254" s="37">
        <f t="shared" si="75"/>
        <v>0</v>
      </c>
      <c r="AB254" s="35">
        <f t="shared" si="75"/>
        <v>0</v>
      </c>
      <c r="AC254" s="36">
        <f t="shared" si="75"/>
        <v>0</v>
      </c>
    </row>
    <row r="255" spans="1:29" s="2" customFormat="1" ht="22.5" x14ac:dyDescent="0.2">
      <c r="A255" s="23">
        <v>5413</v>
      </c>
      <c r="B255" s="24" t="s">
        <v>336</v>
      </c>
      <c r="C255" s="22"/>
      <c r="D255" s="16"/>
      <c r="E255" s="16"/>
      <c r="F255" s="16"/>
      <c r="G255" s="16"/>
      <c r="H255" s="16"/>
      <c r="I255" s="16"/>
      <c r="J255" s="19"/>
      <c r="K255" s="16"/>
      <c r="L255" s="16"/>
      <c r="M255" s="16"/>
      <c r="N255" s="16"/>
      <c r="O255" s="16"/>
      <c r="P255" s="15"/>
      <c r="Q255" s="16"/>
      <c r="R255" s="20"/>
      <c r="S255" s="22"/>
      <c r="T255" s="16"/>
      <c r="U255" s="16"/>
      <c r="V255" s="15"/>
      <c r="W255" s="15"/>
      <c r="X255" s="15"/>
      <c r="Y255" s="15"/>
      <c r="Z255" s="15"/>
      <c r="AA255" s="15"/>
      <c r="AB255" s="16"/>
      <c r="AC255" s="19"/>
    </row>
    <row r="256" spans="1:29" s="2" customFormat="1" ht="22.5" customHeight="1" x14ac:dyDescent="0.2">
      <c r="A256" s="23">
        <v>5414</v>
      </c>
      <c r="B256" s="24" t="s">
        <v>337</v>
      </c>
      <c r="C256" s="22"/>
      <c r="D256" s="16"/>
      <c r="E256" s="16"/>
      <c r="F256" s="16"/>
      <c r="G256" s="16"/>
      <c r="H256" s="16"/>
      <c r="I256" s="16"/>
      <c r="J256" s="19"/>
      <c r="K256" s="16"/>
      <c r="L256" s="16"/>
      <c r="M256" s="16"/>
      <c r="N256" s="16"/>
      <c r="O256" s="16"/>
      <c r="P256" s="15"/>
      <c r="Q256" s="16"/>
      <c r="R256" s="20"/>
      <c r="S256" s="22"/>
      <c r="T256" s="16"/>
      <c r="U256" s="16"/>
      <c r="V256" s="15"/>
      <c r="W256" s="15"/>
      <c r="X256" s="15"/>
      <c r="Y256" s="15"/>
      <c r="Z256" s="15"/>
      <c r="AA256" s="15"/>
      <c r="AB256" s="16"/>
      <c r="AC256" s="19"/>
    </row>
    <row r="257" spans="1:29" s="2" customFormat="1" ht="11.25" x14ac:dyDescent="0.2">
      <c r="A257" s="23">
        <v>5415</v>
      </c>
      <c r="B257" s="24" t="s">
        <v>338</v>
      </c>
      <c r="C257" s="22"/>
      <c r="D257" s="16"/>
      <c r="E257" s="16"/>
      <c r="F257" s="16"/>
      <c r="G257" s="16"/>
      <c r="H257" s="16"/>
      <c r="I257" s="16"/>
      <c r="J257" s="19"/>
      <c r="K257" s="16"/>
      <c r="L257" s="16"/>
      <c r="M257" s="16"/>
      <c r="N257" s="16"/>
      <c r="O257" s="16"/>
      <c r="P257" s="15"/>
      <c r="Q257" s="16"/>
      <c r="R257" s="20"/>
      <c r="S257" s="22"/>
      <c r="T257" s="16"/>
      <c r="U257" s="16"/>
      <c r="V257" s="15"/>
      <c r="W257" s="15"/>
      <c r="X257" s="15"/>
      <c r="Y257" s="15"/>
      <c r="Z257" s="15"/>
      <c r="AA257" s="15"/>
      <c r="AB257" s="16"/>
      <c r="AC257" s="19"/>
    </row>
    <row r="258" spans="1:29" s="2" customFormat="1" ht="11.25" x14ac:dyDescent="0.2">
      <c r="A258" s="23">
        <v>5416</v>
      </c>
      <c r="B258" s="24" t="s">
        <v>339</v>
      </c>
      <c r="C258" s="22"/>
      <c r="D258" s="16"/>
      <c r="E258" s="16"/>
      <c r="F258" s="16"/>
      <c r="G258" s="16"/>
      <c r="H258" s="16"/>
      <c r="I258" s="16"/>
      <c r="J258" s="19"/>
      <c r="K258" s="16"/>
      <c r="L258" s="16"/>
      <c r="M258" s="16"/>
      <c r="N258" s="16"/>
      <c r="O258" s="16"/>
      <c r="P258" s="15"/>
      <c r="Q258" s="16"/>
      <c r="R258" s="20"/>
      <c r="S258" s="22"/>
      <c r="T258" s="16"/>
      <c r="U258" s="16"/>
      <c r="V258" s="15"/>
      <c r="W258" s="15"/>
      <c r="X258" s="15"/>
      <c r="Y258" s="15"/>
      <c r="Z258" s="15"/>
      <c r="AA258" s="15"/>
      <c r="AB258" s="16"/>
      <c r="AC258" s="19"/>
    </row>
    <row r="259" spans="1:29" s="2" customFormat="1" ht="22.5" customHeight="1" x14ac:dyDescent="0.2">
      <c r="A259" s="26">
        <v>542</v>
      </c>
      <c r="B259" s="27" t="s">
        <v>441</v>
      </c>
      <c r="C259" s="34">
        <f>SUM(C260+C261+C262)</f>
        <v>0</v>
      </c>
      <c r="D259" s="35">
        <f t="shared" ref="D259:AC259" si="76">SUM(D260+D261+D262)</f>
        <v>0</v>
      </c>
      <c r="E259" s="35">
        <f t="shared" si="76"/>
        <v>0</v>
      </c>
      <c r="F259" s="35">
        <f>SUM(F260+F261+F262)</f>
        <v>0</v>
      </c>
      <c r="G259" s="35">
        <f>SUM(G260+G261+G262)</f>
        <v>0</v>
      </c>
      <c r="H259" s="35">
        <f t="shared" si="76"/>
        <v>0</v>
      </c>
      <c r="I259" s="35">
        <f t="shared" si="76"/>
        <v>0</v>
      </c>
      <c r="J259" s="36">
        <f t="shared" si="76"/>
        <v>0</v>
      </c>
      <c r="K259" s="35">
        <f>SUM(K260+K261+K262)</f>
        <v>0</v>
      </c>
      <c r="L259" s="35">
        <f t="shared" si="76"/>
        <v>0</v>
      </c>
      <c r="M259" s="35">
        <f t="shared" si="76"/>
        <v>0</v>
      </c>
      <c r="N259" s="35">
        <f>SUM(N260+N261+N262)</f>
        <v>0</v>
      </c>
      <c r="O259" s="35">
        <f>SUM(O260+O261+O262)</f>
        <v>0</v>
      </c>
      <c r="P259" s="37">
        <f t="shared" si="76"/>
        <v>0</v>
      </c>
      <c r="Q259" s="35">
        <f t="shared" si="76"/>
        <v>0</v>
      </c>
      <c r="R259" s="38">
        <f t="shared" si="76"/>
        <v>0</v>
      </c>
      <c r="S259" s="34">
        <f t="shared" si="76"/>
        <v>0</v>
      </c>
      <c r="T259" s="35">
        <f t="shared" si="76"/>
        <v>0</v>
      </c>
      <c r="U259" s="35">
        <f>SUM(U260+U261+U262)</f>
        <v>0</v>
      </c>
      <c r="V259" s="37">
        <f t="shared" si="76"/>
        <v>0</v>
      </c>
      <c r="W259" s="37">
        <f>SUM(W260+W261+W262)</f>
        <v>0</v>
      </c>
      <c r="X259" s="37">
        <f>SUM(X260+X261+X262)</f>
        <v>0</v>
      </c>
      <c r="Y259" s="37">
        <f>SUM(Y260+Y261+Y262)</f>
        <v>0</v>
      </c>
      <c r="Z259" s="37">
        <f>SUM(Z260+Z261+Z262)</f>
        <v>0</v>
      </c>
      <c r="AA259" s="37">
        <f t="shared" si="76"/>
        <v>0</v>
      </c>
      <c r="AB259" s="35">
        <f t="shared" si="76"/>
        <v>0</v>
      </c>
      <c r="AC259" s="36">
        <f t="shared" si="76"/>
        <v>0</v>
      </c>
    </row>
    <row r="260" spans="1:29" s="2" customFormat="1" ht="22.5" customHeight="1" x14ac:dyDescent="0.2">
      <c r="A260" s="23">
        <v>5422</v>
      </c>
      <c r="B260" s="24" t="s">
        <v>340</v>
      </c>
      <c r="C260" s="22"/>
      <c r="D260" s="16"/>
      <c r="E260" s="16"/>
      <c r="F260" s="16"/>
      <c r="G260" s="16"/>
      <c r="H260" s="16"/>
      <c r="I260" s="16"/>
      <c r="J260" s="19"/>
      <c r="K260" s="16"/>
      <c r="L260" s="16"/>
      <c r="M260" s="16"/>
      <c r="N260" s="16"/>
      <c r="O260" s="16"/>
      <c r="P260" s="15"/>
      <c r="Q260" s="16"/>
      <c r="R260" s="20"/>
      <c r="S260" s="22"/>
      <c r="T260" s="16"/>
      <c r="U260" s="16"/>
      <c r="V260" s="15"/>
      <c r="W260" s="15"/>
      <c r="X260" s="15"/>
      <c r="Y260" s="15"/>
      <c r="Z260" s="15"/>
      <c r="AA260" s="15"/>
      <c r="AB260" s="16"/>
      <c r="AC260" s="19"/>
    </row>
    <row r="261" spans="1:29" s="2" customFormat="1" ht="22.5" customHeight="1" x14ac:dyDescent="0.2">
      <c r="A261" s="23">
        <v>5423</v>
      </c>
      <c r="B261" s="24" t="s">
        <v>341</v>
      </c>
      <c r="C261" s="22"/>
      <c r="D261" s="16"/>
      <c r="E261" s="16"/>
      <c r="F261" s="16"/>
      <c r="G261" s="16"/>
      <c r="H261" s="16"/>
      <c r="I261" s="16"/>
      <c r="J261" s="19"/>
      <c r="K261" s="16"/>
      <c r="L261" s="16"/>
      <c r="M261" s="16"/>
      <c r="N261" s="16"/>
      <c r="O261" s="16"/>
      <c r="P261" s="15"/>
      <c r="Q261" s="16"/>
      <c r="R261" s="20"/>
      <c r="S261" s="22"/>
      <c r="T261" s="16"/>
      <c r="U261" s="16"/>
      <c r="V261" s="15"/>
      <c r="W261" s="15"/>
      <c r="X261" s="15"/>
      <c r="Y261" s="15"/>
      <c r="Z261" s="15"/>
      <c r="AA261" s="15"/>
      <c r="AB261" s="16"/>
      <c r="AC261" s="19"/>
    </row>
    <row r="262" spans="1:29" s="2" customFormat="1" ht="22.5" customHeight="1" x14ac:dyDescent="0.2">
      <c r="A262" s="23">
        <v>5424</v>
      </c>
      <c r="B262" s="24" t="s">
        <v>342</v>
      </c>
      <c r="C262" s="22"/>
      <c r="D262" s="16"/>
      <c r="E262" s="16"/>
      <c r="F262" s="16"/>
      <c r="G262" s="16"/>
      <c r="H262" s="16"/>
      <c r="I262" s="16"/>
      <c r="J262" s="19"/>
      <c r="K262" s="16"/>
      <c r="L262" s="16"/>
      <c r="M262" s="16"/>
      <c r="N262" s="16"/>
      <c r="O262" s="16"/>
      <c r="P262" s="15"/>
      <c r="Q262" s="16"/>
      <c r="R262" s="20"/>
      <c r="S262" s="22"/>
      <c r="T262" s="16"/>
      <c r="U262" s="16"/>
      <c r="V262" s="15"/>
      <c r="W262" s="15"/>
      <c r="X262" s="15"/>
      <c r="Y262" s="15"/>
      <c r="Z262" s="15"/>
      <c r="AA262" s="15"/>
      <c r="AB262" s="16"/>
      <c r="AC262" s="19"/>
    </row>
    <row r="263" spans="1:29" s="2" customFormat="1" ht="22.5" customHeight="1" x14ac:dyDescent="0.2">
      <c r="A263" s="26">
        <v>543</v>
      </c>
      <c r="B263" s="27" t="s">
        <v>442</v>
      </c>
      <c r="C263" s="34">
        <f t="shared" ref="C263:AC263" si="77">C264</f>
        <v>0</v>
      </c>
      <c r="D263" s="35">
        <f t="shared" si="77"/>
        <v>0</v>
      </c>
      <c r="E263" s="35">
        <f t="shared" si="77"/>
        <v>0</v>
      </c>
      <c r="F263" s="35">
        <f t="shared" si="77"/>
        <v>0</v>
      </c>
      <c r="G263" s="35">
        <f t="shared" si="77"/>
        <v>0</v>
      </c>
      <c r="H263" s="35">
        <f t="shared" si="77"/>
        <v>0</v>
      </c>
      <c r="I263" s="35">
        <f t="shared" si="77"/>
        <v>0</v>
      </c>
      <c r="J263" s="36">
        <f t="shared" si="77"/>
        <v>0</v>
      </c>
      <c r="K263" s="35">
        <f t="shared" si="77"/>
        <v>0</v>
      </c>
      <c r="L263" s="35">
        <f t="shared" si="77"/>
        <v>0</v>
      </c>
      <c r="M263" s="35">
        <f t="shared" si="77"/>
        <v>0</v>
      </c>
      <c r="N263" s="35">
        <f t="shared" si="77"/>
        <v>0</v>
      </c>
      <c r="O263" s="35">
        <f t="shared" si="77"/>
        <v>0</v>
      </c>
      <c r="P263" s="37">
        <f t="shared" si="77"/>
        <v>0</v>
      </c>
      <c r="Q263" s="35">
        <f t="shared" si="77"/>
        <v>0</v>
      </c>
      <c r="R263" s="38">
        <f t="shared" si="77"/>
        <v>0</v>
      </c>
      <c r="S263" s="34">
        <f t="shared" si="77"/>
        <v>0</v>
      </c>
      <c r="T263" s="35">
        <f t="shared" si="77"/>
        <v>0</v>
      </c>
      <c r="U263" s="35">
        <f t="shared" si="77"/>
        <v>0</v>
      </c>
      <c r="V263" s="37">
        <f t="shared" si="77"/>
        <v>0</v>
      </c>
      <c r="W263" s="37">
        <f t="shared" si="77"/>
        <v>0</v>
      </c>
      <c r="X263" s="37">
        <f t="shared" si="77"/>
        <v>0</v>
      </c>
      <c r="Y263" s="37">
        <f t="shared" si="77"/>
        <v>0</v>
      </c>
      <c r="Z263" s="37">
        <f t="shared" si="77"/>
        <v>0</v>
      </c>
      <c r="AA263" s="37">
        <f t="shared" si="77"/>
        <v>0</v>
      </c>
      <c r="AB263" s="35">
        <f t="shared" si="77"/>
        <v>0</v>
      </c>
      <c r="AC263" s="36">
        <f t="shared" si="77"/>
        <v>0</v>
      </c>
    </row>
    <row r="264" spans="1:29" s="2" customFormat="1" ht="22.5" customHeight="1" x14ac:dyDescent="0.2">
      <c r="A264" s="23">
        <v>5431</v>
      </c>
      <c r="B264" s="24" t="s">
        <v>343</v>
      </c>
      <c r="C264" s="22"/>
      <c r="D264" s="16"/>
      <c r="E264" s="16"/>
      <c r="F264" s="16"/>
      <c r="G264" s="16"/>
      <c r="H264" s="16"/>
      <c r="I264" s="16"/>
      <c r="J264" s="19"/>
      <c r="K264" s="16"/>
      <c r="L264" s="16"/>
      <c r="M264" s="16"/>
      <c r="N264" s="16"/>
      <c r="O264" s="16"/>
      <c r="P264" s="15"/>
      <c r="Q264" s="16"/>
      <c r="R264" s="20"/>
      <c r="S264" s="22"/>
      <c r="T264" s="16"/>
      <c r="U264" s="16"/>
      <c r="V264" s="15"/>
      <c r="W264" s="15"/>
      <c r="X264" s="15"/>
      <c r="Y264" s="15"/>
      <c r="Z264" s="15"/>
      <c r="AA264" s="15"/>
      <c r="AB264" s="16"/>
      <c r="AC264" s="19"/>
    </row>
    <row r="265" spans="1:29" s="2" customFormat="1" ht="22.5" customHeight="1" x14ac:dyDescent="0.2">
      <c r="A265" s="26">
        <v>544</v>
      </c>
      <c r="B265" s="27" t="s">
        <v>443</v>
      </c>
      <c r="C265" s="34">
        <f>SUM(C266+C267+C268+C269+C270+C271)</f>
        <v>0</v>
      </c>
      <c r="D265" s="35">
        <f t="shared" ref="D265:AC265" si="78">SUM(D266+D267+D268+D269+D270+D271)</f>
        <v>0</v>
      </c>
      <c r="E265" s="35">
        <f t="shared" si="78"/>
        <v>0</v>
      </c>
      <c r="F265" s="35">
        <f>SUM(F266+F267+F268+F269+F270+F271)</f>
        <v>0</v>
      </c>
      <c r="G265" s="35">
        <f>SUM(G266+G267+G268+G269+G270+G271)</f>
        <v>0</v>
      </c>
      <c r="H265" s="35">
        <f t="shared" si="78"/>
        <v>0</v>
      </c>
      <c r="I265" s="35">
        <f t="shared" si="78"/>
        <v>0</v>
      </c>
      <c r="J265" s="36">
        <f t="shared" si="78"/>
        <v>0</v>
      </c>
      <c r="K265" s="35">
        <f>SUM(K266+K267+K268+K269+K270+K271)</f>
        <v>0</v>
      </c>
      <c r="L265" s="35">
        <f t="shared" si="78"/>
        <v>0</v>
      </c>
      <c r="M265" s="35">
        <f t="shared" si="78"/>
        <v>0</v>
      </c>
      <c r="N265" s="35">
        <f>SUM(N266+N267+N268+N269+N270+N271)</f>
        <v>0</v>
      </c>
      <c r="O265" s="35">
        <f>SUM(O266+O267+O268+O269+O270+O271)</f>
        <v>0</v>
      </c>
      <c r="P265" s="37">
        <f t="shared" si="78"/>
        <v>0</v>
      </c>
      <c r="Q265" s="35">
        <f t="shared" si="78"/>
        <v>0</v>
      </c>
      <c r="R265" s="38">
        <f t="shared" si="78"/>
        <v>0</v>
      </c>
      <c r="S265" s="34">
        <f t="shared" si="78"/>
        <v>0</v>
      </c>
      <c r="T265" s="35">
        <f t="shared" si="78"/>
        <v>0</v>
      </c>
      <c r="U265" s="35">
        <f>SUM(U266+U267+U268+U269+U270+U271)</f>
        <v>0</v>
      </c>
      <c r="V265" s="37">
        <f t="shared" si="78"/>
        <v>0</v>
      </c>
      <c r="W265" s="37">
        <f>SUM(W266+W267+W268+W269+W270+W271)</f>
        <v>0</v>
      </c>
      <c r="X265" s="37">
        <f>SUM(X266+X267+X268+X269+X270+X271)</f>
        <v>0</v>
      </c>
      <c r="Y265" s="37">
        <f>SUM(Y266+Y267+Y268+Y269+Y270+Y271)</f>
        <v>0</v>
      </c>
      <c r="Z265" s="37">
        <f>SUM(Z266+Z267+Z268+Z269+Z270+Z271)</f>
        <v>0</v>
      </c>
      <c r="AA265" s="37">
        <f t="shared" si="78"/>
        <v>0</v>
      </c>
      <c r="AB265" s="35">
        <f t="shared" si="78"/>
        <v>0</v>
      </c>
      <c r="AC265" s="36">
        <f t="shared" si="78"/>
        <v>0</v>
      </c>
    </row>
    <row r="266" spans="1:29" s="2" customFormat="1" ht="22.5" customHeight="1" x14ac:dyDescent="0.2">
      <c r="A266" s="23">
        <v>5443</v>
      </c>
      <c r="B266" s="24" t="s">
        <v>344</v>
      </c>
      <c r="C266" s="22"/>
      <c r="D266" s="16"/>
      <c r="E266" s="16"/>
      <c r="F266" s="16"/>
      <c r="G266" s="16"/>
      <c r="H266" s="16"/>
      <c r="I266" s="16"/>
      <c r="J266" s="19"/>
      <c r="K266" s="16"/>
      <c r="L266" s="16"/>
      <c r="M266" s="16"/>
      <c r="N266" s="16"/>
      <c r="O266" s="16"/>
      <c r="P266" s="15"/>
      <c r="Q266" s="16"/>
      <c r="R266" s="20"/>
      <c r="S266" s="22"/>
      <c r="T266" s="16"/>
      <c r="U266" s="16"/>
      <c r="V266" s="15"/>
      <c r="W266" s="15"/>
      <c r="X266" s="15"/>
      <c r="Y266" s="15"/>
      <c r="Z266" s="15"/>
      <c r="AA266" s="15"/>
      <c r="AB266" s="16"/>
      <c r="AC266" s="19"/>
    </row>
    <row r="267" spans="1:29" s="2" customFormat="1" ht="22.5" customHeight="1" x14ac:dyDescent="0.2">
      <c r="A267" s="23">
        <v>5444</v>
      </c>
      <c r="B267" s="24" t="s">
        <v>345</v>
      </c>
      <c r="C267" s="22"/>
      <c r="D267" s="16"/>
      <c r="E267" s="16"/>
      <c r="F267" s="16"/>
      <c r="G267" s="16"/>
      <c r="H267" s="16"/>
      <c r="I267" s="16"/>
      <c r="J267" s="19"/>
      <c r="K267" s="16"/>
      <c r="L267" s="16"/>
      <c r="M267" s="16"/>
      <c r="N267" s="16"/>
      <c r="O267" s="16"/>
      <c r="P267" s="15"/>
      <c r="Q267" s="16"/>
      <c r="R267" s="20"/>
      <c r="S267" s="22"/>
      <c r="T267" s="16"/>
      <c r="U267" s="16"/>
      <c r="V267" s="15"/>
      <c r="W267" s="15"/>
      <c r="X267" s="15"/>
      <c r="Y267" s="15"/>
      <c r="Z267" s="15"/>
      <c r="AA267" s="15"/>
      <c r="AB267" s="16"/>
      <c r="AC267" s="19"/>
    </row>
    <row r="268" spans="1:29" s="2" customFormat="1" ht="22.5" customHeight="1" x14ac:dyDescent="0.2">
      <c r="A268" s="23">
        <v>5445</v>
      </c>
      <c r="B268" s="24" t="s">
        <v>346</v>
      </c>
      <c r="C268" s="22"/>
      <c r="D268" s="16"/>
      <c r="E268" s="16"/>
      <c r="F268" s="16"/>
      <c r="G268" s="16"/>
      <c r="H268" s="16"/>
      <c r="I268" s="16"/>
      <c r="J268" s="19"/>
      <c r="K268" s="16"/>
      <c r="L268" s="16"/>
      <c r="M268" s="16"/>
      <c r="N268" s="16"/>
      <c r="O268" s="16"/>
      <c r="P268" s="15"/>
      <c r="Q268" s="16"/>
      <c r="R268" s="20"/>
      <c r="S268" s="22"/>
      <c r="T268" s="16"/>
      <c r="U268" s="16"/>
      <c r="V268" s="15"/>
      <c r="W268" s="15"/>
      <c r="X268" s="15"/>
      <c r="Y268" s="15"/>
      <c r="Z268" s="15"/>
      <c r="AA268" s="15"/>
      <c r="AB268" s="16"/>
      <c r="AC268" s="19"/>
    </row>
    <row r="269" spans="1:29" s="2" customFormat="1" ht="22.5" x14ac:dyDescent="0.2">
      <c r="A269" s="23">
        <v>5446</v>
      </c>
      <c r="B269" s="24" t="s">
        <v>347</v>
      </c>
      <c r="C269" s="22"/>
      <c r="D269" s="16"/>
      <c r="E269" s="16"/>
      <c r="F269" s="16"/>
      <c r="G269" s="16"/>
      <c r="H269" s="16"/>
      <c r="I269" s="16"/>
      <c r="J269" s="19"/>
      <c r="K269" s="16"/>
      <c r="L269" s="16"/>
      <c r="M269" s="16"/>
      <c r="N269" s="16"/>
      <c r="O269" s="16"/>
      <c r="P269" s="15"/>
      <c r="Q269" s="16"/>
      <c r="R269" s="20"/>
      <c r="S269" s="22"/>
      <c r="T269" s="16"/>
      <c r="U269" s="16"/>
      <c r="V269" s="15"/>
      <c r="W269" s="15"/>
      <c r="X269" s="15"/>
      <c r="Y269" s="15"/>
      <c r="Z269" s="15"/>
      <c r="AA269" s="15"/>
      <c r="AB269" s="16"/>
      <c r="AC269" s="19"/>
    </row>
    <row r="270" spans="1:29" s="2" customFormat="1" ht="22.5" customHeight="1" x14ac:dyDescent="0.2">
      <c r="A270" s="23">
        <v>5447</v>
      </c>
      <c r="B270" s="24" t="s">
        <v>348</v>
      </c>
      <c r="C270" s="22"/>
      <c r="D270" s="16"/>
      <c r="E270" s="16"/>
      <c r="F270" s="16"/>
      <c r="G270" s="16"/>
      <c r="H270" s="16"/>
      <c r="I270" s="16"/>
      <c r="J270" s="19"/>
      <c r="K270" s="16"/>
      <c r="L270" s="16"/>
      <c r="M270" s="16"/>
      <c r="N270" s="16"/>
      <c r="O270" s="16"/>
      <c r="P270" s="15"/>
      <c r="Q270" s="16"/>
      <c r="R270" s="20"/>
      <c r="S270" s="22"/>
      <c r="T270" s="16"/>
      <c r="U270" s="16"/>
      <c r="V270" s="15"/>
      <c r="W270" s="15"/>
      <c r="X270" s="15"/>
      <c r="Y270" s="15"/>
      <c r="Z270" s="15"/>
      <c r="AA270" s="15"/>
      <c r="AB270" s="16"/>
      <c r="AC270" s="19"/>
    </row>
    <row r="271" spans="1:29" s="2" customFormat="1" ht="22.5" customHeight="1" x14ac:dyDescent="0.2">
      <c r="A271" s="23">
        <v>5448</v>
      </c>
      <c r="B271" s="24" t="s">
        <v>349</v>
      </c>
      <c r="C271" s="22"/>
      <c r="D271" s="16"/>
      <c r="E271" s="16"/>
      <c r="F271" s="16"/>
      <c r="G271" s="16"/>
      <c r="H271" s="16"/>
      <c r="I271" s="16"/>
      <c r="J271" s="19"/>
      <c r="K271" s="16"/>
      <c r="L271" s="16"/>
      <c r="M271" s="16"/>
      <c r="N271" s="16"/>
      <c r="O271" s="16"/>
      <c r="P271" s="15"/>
      <c r="Q271" s="16"/>
      <c r="R271" s="20"/>
      <c r="S271" s="22"/>
      <c r="T271" s="16"/>
      <c r="U271" s="16"/>
      <c r="V271" s="15"/>
      <c r="W271" s="15"/>
      <c r="X271" s="15"/>
      <c r="Y271" s="15"/>
      <c r="Z271" s="15"/>
      <c r="AA271" s="15"/>
      <c r="AB271" s="16"/>
      <c r="AC271" s="19"/>
    </row>
    <row r="272" spans="1:29" s="2" customFormat="1" ht="22.5" customHeight="1" x14ac:dyDescent="0.2">
      <c r="A272" s="26">
        <v>545</v>
      </c>
      <c r="B272" s="27" t="s">
        <v>444</v>
      </c>
      <c r="C272" s="34">
        <f>SUM(C273+C274+C275+C276)</f>
        <v>0</v>
      </c>
      <c r="D272" s="35">
        <f t="shared" ref="D272:AC272" si="79">SUM(D273+D274+D275+D276)</f>
        <v>0</v>
      </c>
      <c r="E272" s="35">
        <f t="shared" si="79"/>
        <v>0</v>
      </c>
      <c r="F272" s="35">
        <f>SUM(F273+F274+F275+F276)</f>
        <v>0</v>
      </c>
      <c r="G272" s="35">
        <f>SUM(G273+G274+G275+G276)</f>
        <v>0</v>
      </c>
      <c r="H272" s="35">
        <f t="shared" si="79"/>
        <v>0</v>
      </c>
      <c r="I272" s="35">
        <f t="shared" si="79"/>
        <v>0</v>
      </c>
      <c r="J272" s="36">
        <f t="shared" si="79"/>
        <v>0</v>
      </c>
      <c r="K272" s="35">
        <f>SUM(K273+K274+K275+K276)</f>
        <v>0</v>
      </c>
      <c r="L272" s="35">
        <f t="shared" si="79"/>
        <v>0</v>
      </c>
      <c r="M272" s="35">
        <f t="shared" si="79"/>
        <v>0</v>
      </c>
      <c r="N272" s="35">
        <f>SUM(N273+N274+N275+N276)</f>
        <v>0</v>
      </c>
      <c r="O272" s="35">
        <f>SUM(O273+O274+O275+O276)</f>
        <v>0</v>
      </c>
      <c r="P272" s="37">
        <f t="shared" si="79"/>
        <v>0</v>
      </c>
      <c r="Q272" s="35">
        <f t="shared" si="79"/>
        <v>0</v>
      </c>
      <c r="R272" s="38">
        <f t="shared" si="79"/>
        <v>0</v>
      </c>
      <c r="S272" s="34">
        <f t="shared" si="79"/>
        <v>0</v>
      </c>
      <c r="T272" s="35">
        <f t="shared" si="79"/>
        <v>0</v>
      </c>
      <c r="U272" s="35">
        <f>SUM(U273+U274+U275+U276)</f>
        <v>0</v>
      </c>
      <c r="V272" s="37">
        <f t="shared" si="79"/>
        <v>0</v>
      </c>
      <c r="W272" s="37">
        <f>SUM(W273+W274+W275+W276)</f>
        <v>0</v>
      </c>
      <c r="X272" s="37">
        <f>SUM(X273+X274+X275+X276)</f>
        <v>0</v>
      </c>
      <c r="Y272" s="37">
        <f>SUM(Y273+Y274+Y275+Y276)</f>
        <v>0</v>
      </c>
      <c r="Z272" s="37">
        <f>SUM(Z273+Z274+Z275+Z276)</f>
        <v>0</v>
      </c>
      <c r="AA272" s="37">
        <f t="shared" si="79"/>
        <v>0</v>
      </c>
      <c r="AB272" s="35">
        <f t="shared" si="79"/>
        <v>0</v>
      </c>
      <c r="AC272" s="36">
        <f t="shared" si="79"/>
        <v>0</v>
      </c>
    </row>
    <row r="273" spans="1:29" s="2" customFormat="1" ht="22.5" customHeight="1" x14ac:dyDescent="0.2">
      <c r="A273" s="23">
        <v>5453</v>
      </c>
      <c r="B273" s="24" t="s">
        <v>350</v>
      </c>
      <c r="C273" s="22"/>
      <c r="D273" s="16"/>
      <c r="E273" s="16"/>
      <c r="F273" s="16"/>
      <c r="G273" s="16"/>
      <c r="H273" s="16"/>
      <c r="I273" s="16"/>
      <c r="J273" s="19"/>
      <c r="K273" s="16"/>
      <c r="L273" s="16"/>
      <c r="M273" s="16"/>
      <c r="N273" s="16"/>
      <c r="O273" s="16"/>
      <c r="P273" s="15"/>
      <c r="Q273" s="16"/>
      <c r="R273" s="20"/>
      <c r="S273" s="22"/>
      <c r="T273" s="16"/>
      <c r="U273" s="16"/>
      <c r="V273" s="15"/>
      <c r="W273" s="15"/>
      <c r="X273" s="15"/>
      <c r="Y273" s="15"/>
      <c r="Z273" s="15"/>
      <c r="AA273" s="15"/>
      <c r="AB273" s="16"/>
      <c r="AC273" s="19"/>
    </row>
    <row r="274" spans="1:29" s="2" customFormat="1" ht="11.25" x14ac:dyDescent="0.2">
      <c r="A274" s="23">
        <v>5454</v>
      </c>
      <c r="B274" s="24" t="s">
        <v>351</v>
      </c>
      <c r="C274" s="22"/>
      <c r="D274" s="18"/>
      <c r="E274" s="17"/>
      <c r="F274" s="17"/>
      <c r="G274" s="17"/>
      <c r="H274" s="16"/>
      <c r="I274" s="16"/>
      <c r="J274" s="19"/>
      <c r="K274" s="16"/>
      <c r="L274" s="16"/>
      <c r="M274" s="16"/>
      <c r="N274" s="16"/>
      <c r="O274" s="16"/>
      <c r="P274" s="15"/>
      <c r="Q274" s="16"/>
      <c r="R274" s="20"/>
      <c r="S274" s="22"/>
      <c r="T274" s="16"/>
      <c r="U274" s="16"/>
      <c r="V274" s="15"/>
      <c r="W274" s="15"/>
      <c r="X274" s="15"/>
      <c r="Y274" s="15"/>
      <c r="Z274" s="15"/>
      <c r="AA274" s="15"/>
      <c r="AB274" s="16"/>
      <c r="AC274" s="19"/>
    </row>
    <row r="275" spans="1:29" s="2" customFormat="1" ht="22.5" customHeight="1" x14ac:dyDescent="0.2">
      <c r="A275" s="23">
        <v>5455</v>
      </c>
      <c r="B275" s="24" t="s">
        <v>352</v>
      </c>
      <c r="C275" s="22"/>
      <c r="D275" s="18"/>
      <c r="E275" s="17"/>
      <c r="F275" s="17"/>
      <c r="G275" s="17"/>
      <c r="H275" s="16"/>
      <c r="I275" s="16"/>
      <c r="J275" s="19"/>
      <c r="K275" s="16"/>
      <c r="L275" s="16"/>
      <c r="M275" s="16"/>
      <c r="N275" s="16"/>
      <c r="O275" s="16"/>
      <c r="P275" s="15"/>
      <c r="Q275" s="16"/>
      <c r="R275" s="20"/>
      <c r="S275" s="22"/>
      <c r="T275" s="16"/>
      <c r="U275" s="16"/>
      <c r="V275" s="15"/>
      <c r="W275" s="15"/>
      <c r="X275" s="15"/>
      <c r="Y275" s="15"/>
      <c r="Z275" s="15"/>
      <c r="AA275" s="15"/>
      <c r="AB275" s="16"/>
      <c r="AC275" s="19"/>
    </row>
    <row r="276" spans="1:29" s="2" customFormat="1" ht="11.25" x14ac:dyDescent="0.2">
      <c r="A276" s="23">
        <v>5456</v>
      </c>
      <c r="B276" s="24" t="s">
        <v>353</v>
      </c>
      <c r="C276" s="22"/>
      <c r="D276" s="18"/>
      <c r="E276" s="17"/>
      <c r="F276" s="17"/>
      <c r="G276" s="17"/>
      <c r="H276" s="18"/>
      <c r="I276" s="17"/>
      <c r="J276" s="19"/>
      <c r="K276" s="16"/>
      <c r="L276" s="16"/>
      <c r="M276" s="16"/>
      <c r="N276" s="16"/>
      <c r="O276" s="16"/>
      <c r="P276" s="15"/>
      <c r="Q276" s="16"/>
      <c r="R276" s="20"/>
      <c r="S276" s="22"/>
      <c r="T276" s="16"/>
      <c r="U276" s="16"/>
      <c r="V276" s="15"/>
      <c r="W276" s="15"/>
      <c r="X276" s="15"/>
      <c r="Y276" s="15"/>
      <c r="Z276" s="15"/>
      <c r="AA276" s="15"/>
      <c r="AB276" s="16"/>
      <c r="AC276" s="19"/>
    </row>
    <row r="277" spans="1:29" s="2" customFormat="1" ht="11.25" x14ac:dyDescent="0.2">
      <c r="A277" s="26">
        <v>547</v>
      </c>
      <c r="B277" s="27" t="s">
        <v>445</v>
      </c>
      <c r="C277" s="34">
        <f>SUM(C278:C284)</f>
        <v>0</v>
      </c>
      <c r="D277" s="39">
        <f t="shared" ref="D277:AC277" si="80">SUM(D278:D284)</f>
        <v>0</v>
      </c>
      <c r="E277" s="48">
        <f t="shared" si="80"/>
        <v>0</v>
      </c>
      <c r="F277" s="48">
        <f>SUM(F278:F284)</f>
        <v>0</v>
      </c>
      <c r="G277" s="48">
        <f>SUM(G278:G284)</f>
        <v>0</v>
      </c>
      <c r="H277" s="39">
        <f t="shared" si="80"/>
        <v>0</v>
      </c>
      <c r="I277" s="48">
        <f t="shared" si="80"/>
        <v>0</v>
      </c>
      <c r="J277" s="36">
        <f t="shared" si="80"/>
        <v>0</v>
      </c>
      <c r="K277" s="35">
        <f>SUM(K278:K284)</f>
        <v>0</v>
      </c>
      <c r="L277" s="35">
        <f t="shared" si="80"/>
        <v>0</v>
      </c>
      <c r="M277" s="35">
        <f t="shared" si="80"/>
        <v>0</v>
      </c>
      <c r="N277" s="35">
        <f>SUM(N278:N284)</f>
        <v>0</v>
      </c>
      <c r="O277" s="35">
        <f>SUM(O278:O284)</f>
        <v>0</v>
      </c>
      <c r="P277" s="37">
        <f t="shared" si="80"/>
        <v>0</v>
      </c>
      <c r="Q277" s="35">
        <f t="shared" si="80"/>
        <v>0</v>
      </c>
      <c r="R277" s="38">
        <f t="shared" si="80"/>
        <v>0</v>
      </c>
      <c r="S277" s="34">
        <f t="shared" si="80"/>
        <v>0</v>
      </c>
      <c r="T277" s="35">
        <f t="shared" si="80"/>
        <v>0</v>
      </c>
      <c r="U277" s="35">
        <f>SUM(U278:U284)</f>
        <v>0</v>
      </c>
      <c r="V277" s="37">
        <f t="shared" si="80"/>
        <v>0</v>
      </c>
      <c r="W277" s="37">
        <f>SUM(W278:W284)</f>
        <v>0</v>
      </c>
      <c r="X277" s="37">
        <f>SUM(X278:X284)</f>
        <v>0</v>
      </c>
      <c r="Y277" s="37">
        <f>SUM(Y278:Y284)</f>
        <v>0</v>
      </c>
      <c r="Z277" s="37">
        <f>SUM(Z278:Z284)</f>
        <v>0</v>
      </c>
      <c r="AA277" s="37">
        <f t="shared" si="80"/>
        <v>0</v>
      </c>
      <c r="AB277" s="35">
        <f t="shared" si="80"/>
        <v>0</v>
      </c>
      <c r="AC277" s="36">
        <f t="shared" si="80"/>
        <v>0</v>
      </c>
    </row>
    <row r="278" spans="1:29" s="2" customFormat="1" ht="11.25" x14ac:dyDescent="0.2">
      <c r="A278" s="23">
        <v>5471</v>
      </c>
      <c r="B278" s="24" t="s">
        <v>354</v>
      </c>
      <c r="C278" s="22"/>
      <c r="D278" s="18"/>
      <c r="E278" s="17"/>
      <c r="F278" s="17"/>
      <c r="G278" s="17"/>
      <c r="H278" s="18"/>
      <c r="I278" s="17"/>
      <c r="J278" s="19"/>
      <c r="K278" s="16"/>
      <c r="L278" s="16"/>
      <c r="M278" s="16"/>
      <c r="N278" s="16"/>
      <c r="O278" s="16"/>
      <c r="P278" s="15"/>
      <c r="Q278" s="16"/>
      <c r="R278" s="20"/>
      <c r="S278" s="22"/>
      <c r="T278" s="16"/>
      <c r="U278" s="16"/>
      <c r="V278" s="15"/>
      <c r="W278" s="15"/>
      <c r="X278" s="15"/>
      <c r="Y278" s="15"/>
      <c r="Z278" s="15"/>
      <c r="AA278" s="15"/>
      <c r="AB278" s="16"/>
      <c r="AC278" s="19"/>
    </row>
    <row r="279" spans="1:29" s="2" customFormat="1" ht="11.25" x14ac:dyDescent="0.2">
      <c r="A279" s="23">
        <v>5472</v>
      </c>
      <c r="B279" s="24" t="s">
        <v>355</v>
      </c>
      <c r="C279" s="22"/>
      <c r="D279" s="18"/>
      <c r="E279" s="17"/>
      <c r="F279" s="17"/>
      <c r="G279" s="17"/>
      <c r="H279" s="18"/>
      <c r="I279" s="17"/>
      <c r="J279" s="19"/>
      <c r="K279" s="16"/>
      <c r="L279" s="16"/>
      <c r="M279" s="16"/>
      <c r="N279" s="16"/>
      <c r="O279" s="16"/>
      <c r="P279" s="15"/>
      <c r="Q279" s="16"/>
      <c r="R279" s="20"/>
      <c r="S279" s="22"/>
      <c r="T279" s="16"/>
      <c r="U279" s="16"/>
      <c r="V279" s="15"/>
      <c r="W279" s="15"/>
      <c r="X279" s="15"/>
      <c r="Y279" s="15"/>
      <c r="Z279" s="15"/>
      <c r="AA279" s="15"/>
      <c r="AB279" s="16"/>
      <c r="AC279" s="19"/>
    </row>
    <row r="280" spans="1:29" s="2" customFormat="1" ht="11.25" x14ac:dyDescent="0.2">
      <c r="A280" s="23">
        <v>5473</v>
      </c>
      <c r="B280" s="24" t="s">
        <v>356</v>
      </c>
      <c r="C280" s="22"/>
      <c r="D280" s="18"/>
      <c r="E280" s="17"/>
      <c r="F280" s="17"/>
      <c r="G280" s="17"/>
      <c r="H280" s="18"/>
      <c r="I280" s="17"/>
      <c r="J280" s="19"/>
      <c r="K280" s="16"/>
      <c r="L280" s="16"/>
      <c r="M280" s="16"/>
      <c r="N280" s="16"/>
      <c r="O280" s="16"/>
      <c r="P280" s="15"/>
      <c r="Q280" s="16"/>
      <c r="R280" s="20"/>
      <c r="S280" s="22"/>
      <c r="T280" s="16"/>
      <c r="U280" s="16"/>
      <c r="V280" s="15"/>
      <c r="W280" s="15"/>
      <c r="X280" s="15"/>
      <c r="Y280" s="15"/>
      <c r="Z280" s="15"/>
      <c r="AA280" s="15"/>
      <c r="AB280" s="16"/>
      <c r="AC280" s="19"/>
    </row>
    <row r="281" spans="1:29" s="2" customFormat="1" ht="11.25" x14ac:dyDescent="0.2">
      <c r="A281" s="23">
        <v>5474</v>
      </c>
      <c r="B281" s="24" t="s">
        <v>357</v>
      </c>
      <c r="C281" s="22"/>
      <c r="D281" s="18"/>
      <c r="E281" s="17"/>
      <c r="F281" s="17"/>
      <c r="G281" s="17"/>
      <c r="H281" s="18"/>
      <c r="I281" s="17"/>
      <c r="J281" s="19"/>
      <c r="K281" s="16"/>
      <c r="L281" s="16"/>
      <c r="M281" s="16"/>
      <c r="N281" s="16"/>
      <c r="O281" s="16"/>
      <c r="P281" s="15"/>
      <c r="Q281" s="16"/>
      <c r="R281" s="20"/>
      <c r="S281" s="22"/>
      <c r="T281" s="16"/>
      <c r="U281" s="16"/>
      <c r="V281" s="15"/>
      <c r="W281" s="15"/>
      <c r="X281" s="15"/>
      <c r="Y281" s="15"/>
      <c r="Z281" s="15"/>
      <c r="AA281" s="15"/>
      <c r="AB281" s="16"/>
      <c r="AC281" s="19"/>
    </row>
    <row r="282" spans="1:29" s="2" customFormat="1" ht="11.25" x14ac:dyDescent="0.2">
      <c r="A282" s="23">
        <v>5475</v>
      </c>
      <c r="B282" s="24" t="s">
        <v>358</v>
      </c>
      <c r="C282" s="22"/>
      <c r="D282" s="18"/>
      <c r="E282" s="17"/>
      <c r="F282" s="17"/>
      <c r="G282" s="17"/>
      <c r="H282" s="18"/>
      <c r="I282" s="17"/>
      <c r="J282" s="19"/>
      <c r="K282" s="16"/>
      <c r="L282" s="16"/>
      <c r="M282" s="16"/>
      <c r="N282" s="16"/>
      <c r="O282" s="16"/>
      <c r="P282" s="15"/>
      <c r="Q282" s="16"/>
      <c r="R282" s="20"/>
      <c r="S282" s="22"/>
      <c r="T282" s="16"/>
      <c r="U282" s="16"/>
      <c r="V282" s="15"/>
      <c r="W282" s="15"/>
      <c r="X282" s="15"/>
      <c r="Y282" s="15"/>
      <c r="Z282" s="15"/>
      <c r="AA282" s="15"/>
      <c r="AB282" s="16"/>
      <c r="AC282" s="19"/>
    </row>
    <row r="283" spans="1:29" s="2" customFormat="1" ht="22.5" customHeight="1" x14ac:dyDescent="0.2">
      <c r="A283" s="23">
        <v>5476</v>
      </c>
      <c r="B283" s="24" t="s">
        <v>359</v>
      </c>
      <c r="C283" s="22"/>
      <c r="D283" s="18"/>
      <c r="E283" s="17"/>
      <c r="F283" s="17"/>
      <c r="G283" s="17"/>
      <c r="H283" s="18"/>
      <c r="I283" s="17"/>
      <c r="J283" s="19"/>
      <c r="K283" s="16"/>
      <c r="L283" s="16"/>
      <c r="M283" s="16"/>
      <c r="N283" s="16"/>
      <c r="O283" s="16"/>
      <c r="P283" s="15"/>
      <c r="Q283" s="16"/>
      <c r="R283" s="20"/>
      <c r="S283" s="22"/>
      <c r="T283" s="16"/>
      <c r="U283" s="16"/>
      <c r="V283" s="15"/>
      <c r="W283" s="15"/>
      <c r="X283" s="15"/>
      <c r="Y283" s="15"/>
      <c r="Z283" s="15"/>
      <c r="AA283" s="15"/>
      <c r="AB283" s="16"/>
      <c r="AC283" s="19"/>
    </row>
    <row r="284" spans="1:29" s="2" customFormat="1" ht="22.5" customHeight="1" x14ac:dyDescent="0.2">
      <c r="A284" s="23">
        <v>5477</v>
      </c>
      <c r="B284" s="24" t="s">
        <v>360</v>
      </c>
      <c r="C284" s="22"/>
      <c r="D284" s="18"/>
      <c r="E284" s="17"/>
      <c r="F284" s="17"/>
      <c r="G284" s="17"/>
      <c r="H284" s="18"/>
      <c r="I284" s="17"/>
      <c r="J284" s="19"/>
      <c r="K284" s="16"/>
      <c r="L284" s="16"/>
      <c r="M284" s="16"/>
      <c r="N284" s="16"/>
      <c r="O284" s="16"/>
      <c r="P284" s="15"/>
      <c r="Q284" s="16"/>
      <c r="R284" s="20"/>
      <c r="S284" s="22"/>
      <c r="T284" s="16"/>
      <c r="U284" s="16"/>
      <c r="V284" s="15"/>
      <c r="W284" s="15"/>
      <c r="X284" s="15"/>
      <c r="Y284" s="15"/>
      <c r="Z284" s="15"/>
      <c r="AA284" s="15"/>
      <c r="AB284" s="16"/>
      <c r="AC284" s="19"/>
    </row>
    <row r="285" spans="1:29" s="2" customFormat="1" ht="11.25" x14ac:dyDescent="0.2">
      <c r="A285" s="26">
        <v>55</v>
      </c>
      <c r="B285" s="27" t="s">
        <v>446</v>
      </c>
      <c r="C285" s="34">
        <f>C286+C289+C292</f>
        <v>0</v>
      </c>
      <c r="D285" s="39">
        <f t="shared" ref="D285:AC285" si="81">D286+D289+D292</f>
        <v>0</v>
      </c>
      <c r="E285" s="48">
        <f t="shared" si="81"/>
        <v>0</v>
      </c>
      <c r="F285" s="48">
        <f>F286+F289+F292</f>
        <v>0</v>
      </c>
      <c r="G285" s="48">
        <f>G286+G289+G292</f>
        <v>0</v>
      </c>
      <c r="H285" s="39">
        <f t="shared" si="81"/>
        <v>0</v>
      </c>
      <c r="I285" s="48">
        <f t="shared" si="81"/>
        <v>0</v>
      </c>
      <c r="J285" s="36">
        <f t="shared" si="81"/>
        <v>0</v>
      </c>
      <c r="K285" s="35">
        <f>K286+K289+K292</f>
        <v>0</v>
      </c>
      <c r="L285" s="35">
        <f t="shared" si="81"/>
        <v>0</v>
      </c>
      <c r="M285" s="35">
        <f t="shared" si="81"/>
        <v>0</v>
      </c>
      <c r="N285" s="35">
        <f>N286+N289+N292</f>
        <v>0</v>
      </c>
      <c r="O285" s="35">
        <f>O286+O289+O292</f>
        <v>0</v>
      </c>
      <c r="P285" s="37">
        <f t="shared" si="81"/>
        <v>0</v>
      </c>
      <c r="Q285" s="35">
        <f t="shared" si="81"/>
        <v>0</v>
      </c>
      <c r="R285" s="38">
        <f t="shared" si="81"/>
        <v>0</v>
      </c>
      <c r="S285" s="34">
        <f t="shared" si="81"/>
        <v>0</v>
      </c>
      <c r="T285" s="35">
        <f t="shared" si="81"/>
        <v>0</v>
      </c>
      <c r="U285" s="35">
        <f>U286+U289+U292</f>
        <v>0</v>
      </c>
      <c r="V285" s="37">
        <f t="shared" si="81"/>
        <v>0</v>
      </c>
      <c r="W285" s="37">
        <f>W286+W289+W292</f>
        <v>0</v>
      </c>
      <c r="X285" s="37">
        <f>X286+X289+X292</f>
        <v>0</v>
      </c>
      <c r="Y285" s="37">
        <f>Y286+Y289+Y292</f>
        <v>0</v>
      </c>
      <c r="Z285" s="37">
        <f>Z286+Z289+Z292</f>
        <v>0</v>
      </c>
      <c r="AA285" s="37">
        <f t="shared" si="81"/>
        <v>0</v>
      </c>
      <c r="AB285" s="35">
        <f t="shared" si="81"/>
        <v>0</v>
      </c>
      <c r="AC285" s="36">
        <f t="shared" si="81"/>
        <v>0</v>
      </c>
    </row>
    <row r="286" spans="1:29" s="2" customFormat="1" ht="11.25" x14ac:dyDescent="0.2">
      <c r="A286" s="26">
        <v>551</v>
      </c>
      <c r="B286" s="27" t="s">
        <v>447</v>
      </c>
      <c r="C286" s="34">
        <f>SUM(C287:C288)</f>
        <v>0</v>
      </c>
      <c r="D286" s="39">
        <f t="shared" ref="D286:AC286" si="82">SUM(D287:D288)</f>
        <v>0</v>
      </c>
      <c r="E286" s="48">
        <f t="shared" si="82"/>
        <v>0</v>
      </c>
      <c r="F286" s="48">
        <f>SUM(F287:F288)</f>
        <v>0</v>
      </c>
      <c r="G286" s="48">
        <f>SUM(G287:G288)</f>
        <v>0</v>
      </c>
      <c r="H286" s="49">
        <f t="shared" si="82"/>
        <v>0</v>
      </c>
      <c r="I286" s="48">
        <f t="shared" si="82"/>
        <v>0</v>
      </c>
      <c r="J286" s="36">
        <f t="shared" si="82"/>
        <v>0</v>
      </c>
      <c r="K286" s="35">
        <f>SUM(K287:K288)</f>
        <v>0</v>
      </c>
      <c r="L286" s="35">
        <f t="shared" si="82"/>
        <v>0</v>
      </c>
      <c r="M286" s="35">
        <f t="shared" si="82"/>
        <v>0</v>
      </c>
      <c r="N286" s="35">
        <f>SUM(N287:N288)</f>
        <v>0</v>
      </c>
      <c r="O286" s="35">
        <f>SUM(O287:O288)</f>
        <v>0</v>
      </c>
      <c r="P286" s="37">
        <f t="shared" si="82"/>
        <v>0</v>
      </c>
      <c r="Q286" s="35">
        <f t="shared" si="82"/>
        <v>0</v>
      </c>
      <c r="R286" s="38">
        <f t="shared" si="82"/>
        <v>0</v>
      </c>
      <c r="S286" s="34">
        <f t="shared" si="82"/>
        <v>0</v>
      </c>
      <c r="T286" s="35">
        <f t="shared" si="82"/>
        <v>0</v>
      </c>
      <c r="U286" s="35">
        <f>SUM(U287:U288)</f>
        <v>0</v>
      </c>
      <c r="V286" s="37">
        <f t="shared" si="82"/>
        <v>0</v>
      </c>
      <c r="W286" s="37">
        <f>SUM(W287:W288)</f>
        <v>0</v>
      </c>
      <c r="X286" s="37">
        <f>SUM(X287:X288)</f>
        <v>0</v>
      </c>
      <c r="Y286" s="37">
        <f>SUM(Y287:Y288)</f>
        <v>0</v>
      </c>
      <c r="Z286" s="37">
        <f>SUM(Z287:Z288)</f>
        <v>0</v>
      </c>
      <c r="AA286" s="37">
        <f t="shared" si="82"/>
        <v>0</v>
      </c>
      <c r="AB286" s="35">
        <f t="shared" si="82"/>
        <v>0</v>
      </c>
      <c r="AC286" s="36">
        <f t="shared" si="82"/>
        <v>0</v>
      </c>
    </row>
    <row r="287" spans="1:29" s="2" customFormat="1" ht="11.25" x14ac:dyDescent="0.2">
      <c r="A287" s="23">
        <v>5511</v>
      </c>
      <c r="B287" s="24" t="s">
        <v>361</v>
      </c>
      <c r="C287" s="22"/>
      <c r="D287" s="18"/>
      <c r="E287" s="17"/>
      <c r="F287" s="17"/>
      <c r="G287" s="17"/>
      <c r="H287" s="21"/>
      <c r="I287" s="17"/>
      <c r="J287" s="19"/>
      <c r="K287" s="16"/>
      <c r="L287" s="16"/>
      <c r="M287" s="16"/>
      <c r="N287" s="16"/>
      <c r="O287" s="16"/>
      <c r="P287" s="15"/>
      <c r="Q287" s="16"/>
      <c r="R287" s="20"/>
      <c r="S287" s="22"/>
      <c r="T287" s="16"/>
      <c r="U287" s="16"/>
      <c r="V287" s="15"/>
      <c r="W287" s="15"/>
      <c r="X287" s="15"/>
      <c r="Y287" s="15"/>
      <c r="Z287" s="15"/>
      <c r="AA287" s="15"/>
      <c r="AB287" s="16"/>
      <c r="AC287" s="19"/>
    </row>
    <row r="288" spans="1:29" s="2" customFormat="1" ht="22.5" x14ac:dyDescent="0.2">
      <c r="A288" s="23">
        <v>5512</v>
      </c>
      <c r="B288" s="24" t="s">
        <v>362</v>
      </c>
      <c r="C288" s="22"/>
      <c r="D288" s="18"/>
      <c r="E288" s="17"/>
      <c r="F288" s="17"/>
      <c r="G288" s="17"/>
      <c r="H288" s="21"/>
      <c r="I288" s="17"/>
      <c r="J288" s="19"/>
      <c r="K288" s="16"/>
      <c r="L288" s="16"/>
      <c r="M288" s="16"/>
      <c r="N288" s="16"/>
      <c r="O288" s="16"/>
      <c r="P288" s="15"/>
      <c r="Q288" s="16"/>
      <c r="R288" s="20"/>
      <c r="S288" s="22"/>
      <c r="T288" s="16"/>
      <c r="U288" s="16"/>
      <c r="V288" s="15"/>
      <c r="W288" s="15"/>
      <c r="X288" s="15"/>
      <c r="Y288" s="15"/>
      <c r="Z288" s="15"/>
      <c r="AA288" s="15"/>
      <c r="AB288" s="16"/>
      <c r="AC288" s="19"/>
    </row>
    <row r="289" spans="1:29" s="2" customFormat="1" ht="11.25" x14ac:dyDescent="0.2">
      <c r="A289" s="26">
        <v>552</v>
      </c>
      <c r="B289" s="27" t="s">
        <v>448</v>
      </c>
      <c r="C289" s="34">
        <f>SUM(C290:C291)</f>
        <v>0</v>
      </c>
      <c r="D289" s="39">
        <f t="shared" ref="D289:AC289" si="83">SUM(D290:D291)</f>
        <v>0</v>
      </c>
      <c r="E289" s="48">
        <f t="shared" si="83"/>
        <v>0</v>
      </c>
      <c r="F289" s="48">
        <f>SUM(F290:F291)</f>
        <v>0</v>
      </c>
      <c r="G289" s="48">
        <f>SUM(G290:G291)</f>
        <v>0</v>
      </c>
      <c r="H289" s="49">
        <f t="shared" si="83"/>
        <v>0</v>
      </c>
      <c r="I289" s="48">
        <f t="shared" si="83"/>
        <v>0</v>
      </c>
      <c r="J289" s="36">
        <f t="shared" si="83"/>
        <v>0</v>
      </c>
      <c r="K289" s="35">
        <f>SUM(K290:K291)</f>
        <v>0</v>
      </c>
      <c r="L289" s="35">
        <f t="shared" si="83"/>
        <v>0</v>
      </c>
      <c r="M289" s="35">
        <f t="shared" si="83"/>
        <v>0</v>
      </c>
      <c r="N289" s="35">
        <f>SUM(N290:N291)</f>
        <v>0</v>
      </c>
      <c r="O289" s="35">
        <f>SUM(O290:O291)</f>
        <v>0</v>
      </c>
      <c r="P289" s="39">
        <f t="shared" si="83"/>
        <v>0</v>
      </c>
      <c r="Q289" s="48">
        <f t="shared" si="83"/>
        <v>0</v>
      </c>
      <c r="R289" s="38">
        <f t="shared" si="83"/>
        <v>0</v>
      </c>
      <c r="S289" s="34">
        <f t="shared" si="83"/>
        <v>0</v>
      </c>
      <c r="T289" s="35">
        <f t="shared" si="83"/>
        <v>0</v>
      </c>
      <c r="U289" s="35">
        <f>SUM(U290:U291)</f>
        <v>0</v>
      </c>
      <c r="V289" s="37">
        <f t="shared" si="83"/>
        <v>0</v>
      </c>
      <c r="W289" s="37">
        <f>SUM(W290:W291)</f>
        <v>0</v>
      </c>
      <c r="X289" s="37">
        <f>SUM(X290:X291)</f>
        <v>0</v>
      </c>
      <c r="Y289" s="37">
        <f>SUM(Y290:Y291)</f>
        <v>0</v>
      </c>
      <c r="Z289" s="37">
        <f>SUM(Z290:Z291)</f>
        <v>0</v>
      </c>
      <c r="AA289" s="37">
        <f t="shared" si="83"/>
        <v>0</v>
      </c>
      <c r="AB289" s="35">
        <f t="shared" si="83"/>
        <v>0</v>
      </c>
      <c r="AC289" s="36">
        <f t="shared" si="83"/>
        <v>0</v>
      </c>
    </row>
    <row r="290" spans="1:29" s="2" customFormat="1" ht="11.25" x14ac:dyDescent="0.2">
      <c r="A290" s="23">
        <v>5521</v>
      </c>
      <c r="B290" s="24" t="s">
        <v>363</v>
      </c>
      <c r="C290" s="22"/>
      <c r="D290" s="18"/>
      <c r="E290" s="17"/>
      <c r="F290" s="17"/>
      <c r="G290" s="17"/>
      <c r="H290" s="21"/>
      <c r="I290" s="17"/>
      <c r="J290" s="19"/>
      <c r="K290" s="16"/>
      <c r="L290" s="16"/>
      <c r="M290" s="16"/>
      <c r="N290" s="16"/>
      <c r="O290" s="16"/>
      <c r="P290" s="18"/>
      <c r="Q290" s="17"/>
      <c r="R290" s="20"/>
      <c r="S290" s="22"/>
      <c r="T290" s="16"/>
      <c r="U290" s="16"/>
      <c r="V290" s="15"/>
      <c r="W290" s="15"/>
      <c r="X290" s="15"/>
      <c r="Y290" s="15"/>
      <c r="Z290" s="15"/>
      <c r="AA290" s="15"/>
      <c r="AB290" s="16"/>
      <c r="AC290" s="19"/>
    </row>
    <row r="291" spans="1:29" s="2" customFormat="1" ht="11.25" x14ac:dyDescent="0.2">
      <c r="A291" s="23">
        <v>5522</v>
      </c>
      <c r="B291" s="24" t="s">
        <v>364</v>
      </c>
      <c r="C291" s="22"/>
      <c r="D291" s="18"/>
      <c r="E291" s="17"/>
      <c r="F291" s="17"/>
      <c r="G291" s="17"/>
      <c r="H291" s="21"/>
      <c r="I291" s="17"/>
      <c r="J291" s="19"/>
      <c r="K291" s="16"/>
      <c r="L291" s="16"/>
      <c r="M291" s="16"/>
      <c r="N291" s="16"/>
      <c r="O291" s="16"/>
      <c r="P291" s="18"/>
      <c r="Q291" s="17"/>
      <c r="R291" s="20"/>
      <c r="S291" s="22"/>
      <c r="T291" s="16"/>
      <c r="U291" s="16"/>
      <c r="V291" s="15"/>
      <c r="W291" s="15"/>
      <c r="X291" s="15"/>
      <c r="Y291" s="15"/>
      <c r="Z291" s="15"/>
      <c r="AA291" s="15"/>
      <c r="AB291" s="16"/>
      <c r="AC291" s="19"/>
    </row>
    <row r="292" spans="1:29" s="2" customFormat="1" ht="11.25" x14ac:dyDescent="0.2">
      <c r="A292" s="26">
        <v>553</v>
      </c>
      <c r="B292" s="27" t="s">
        <v>449</v>
      </c>
      <c r="C292" s="34">
        <f>SUM(C293:C294)</f>
        <v>0</v>
      </c>
      <c r="D292" s="39">
        <f t="shared" ref="D292:AC292" si="84">SUM(D293:D294)</f>
        <v>0</v>
      </c>
      <c r="E292" s="48">
        <f t="shared" si="84"/>
        <v>0</v>
      </c>
      <c r="F292" s="48">
        <f>SUM(F293:F294)</f>
        <v>0</v>
      </c>
      <c r="G292" s="48">
        <f>SUM(G293:G294)</f>
        <v>0</v>
      </c>
      <c r="H292" s="49">
        <f t="shared" si="84"/>
        <v>0</v>
      </c>
      <c r="I292" s="48">
        <f t="shared" si="84"/>
        <v>0</v>
      </c>
      <c r="J292" s="36">
        <f t="shared" si="84"/>
        <v>0</v>
      </c>
      <c r="K292" s="35">
        <f>SUM(K293:K294)</f>
        <v>0</v>
      </c>
      <c r="L292" s="35">
        <f t="shared" si="84"/>
        <v>0</v>
      </c>
      <c r="M292" s="35">
        <f t="shared" si="84"/>
        <v>0</v>
      </c>
      <c r="N292" s="35">
        <f>SUM(N293:N294)</f>
        <v>0</v>
      </c>
      <c r="O292" s="35">
        <f>SUM(O293:O294)</f>
        <v>0</v>
      </c>
      <c r="P292" s="49">
        <f t="shared" si="84"/>
        <v>0</v>
      </c>
      <c r="Q292" s="48">
        <f t="shared" si="84"/>
        <v>0</v>
      </c>
      <c r="R292" s="38">
        <f t="shared" si="84"/>
        <v>0</v>
      </c>
      <c r="S292" s="34">
        <f t="shared" si="84"/>
        <v>0</v>
      </c>
      <c r="T292" s="35">
        <f t="shared" si="84"/>
        <v>0</v>
      </c>
      <c r="U292" s="35">
        <f>SUM(U293:U294)</f>
        <v>0</v>
      </c>
      <c r="V292" s="37">
        <f t="shared" si="84"/>
        <v>0</v>
      </c>
      <c r="W292" s="37">
        <f>SUM(W293:W294)</f>
        <v>0</v>
      </c>
      <c r="X292" s="37">
        <f>SUM(X293:X294)</f>
        <v>0</v>
      </c>
      <c r="Y292" s="37">
        <f>SUM(Y293:Y294)</f>
        <v>0</v>
      </c>
      <c r="Z292" s="37">
        <f>SUM(Z293:Z294)</f>
        <v>0</v>
      </c>
      <c r="AA292" s="37">
        <f t="shared" si="84"/>
        <v>0</v>
      </c>
      <c r="AB292" s="35">
        <f t="shared" si="84"/>
        <v>0</v>
      </c>
      <c r="AC292" s="36">
        <f t="shared" si="84"/>
        <v>0</v>
      </c>
    </row>
    <row r="293" spans="1:29" s="2" customFormat="1" ht="22.5" x14ac:dyDescent="0.2">
      <c r="A293" s="23">
        <v>5531</v>
      </c>
      <c r="B293" s="24" t="s">
        <v>365</v>
      </c>
      <c r="C293" s="22"/>
      <c r="D293" s="18"/>
      <c r="E293" s="17"/>
      <c r="F293" s="17"/>
      <c r="G293" s="17"/>
      <c r="H293" s="21"/>
      <c r="I293" s="17"/>
      <c r="J293" s="19"/>
      <c r="K293" s="16"/>
      <c r="L293" s="16"/>
      <c r="M293" s="16"/>
      <c r="N293" s="16"/>
      <c r="O293" s="16"/>
      <c r="P293" s="21"/>
      <c r="Q293" s="17"/>
      <c r="R293" s="20"/>
      <c r="S293" s="22"/>
      <c r="T293" s="16"/>
      <c r="U293" s="16"/>
      <c r="V293" s="15"/>
      <c r="W293" s="15"/>
      <c r="X293" s="15"/>
      <c r="Y293" s="15"/>
      <c r="Z293" s="15"/>
      <c r="AA293" s="15"/>
      <c r="AB293" s="16"/>
      <c r="AC293" s="19"/>
    </row>
    <row r="294" spans="1:29" s="2" customFormat="1" ht="23.25" thickBot="1" x14ac:dyDescent="0.25">
      <c r="A294" s="50">
        <v>5532</v>
      </c>
      <c r="B294" s="51" t="s">
        <v>366</v>
      </c>
      <c r="C294" s="186"/>
      <c r="D294" s="184"/>
      <c r="E294" s="52"/>
      <c r="F294" s="52"/>
      <c r="G294" s="52"/>
      <c r="H294" s="53"/>
      <c r="I294" s="52"/>
      <c r="J294" s="54"/>
      <c r="K294" s="181"/>
      <c r="L294" s="181"/>
      <c r="M294" s="53"/>
      <c r="N294" s="53"/>
      <c r="O294" s="53"/>
      <c r="P294" s="53"/>
      <c r="Q294" s="52"/>
      <c r="R294" s="55"/>
      <c r="S294" s="56"/>
      <c r="T294" s="58"/>
      <c r="U294" s="58"/>
      <c r="V294" s="57"/>
      <c r="W294" s="57"/>
      <c r="X294" s="57"/>
      <c r="Y294" s="57"/>
      <c r="Z294" s="57"/>
      <c r="AA294" s="57"/>
      <c r="AB294" s="58"/>
      <c r="AC294" s="54"/>
    </row>
    <row r="295" spans="1:29" s="2" customFormat="1" ht="12.75" thickBot="1" x14ac:dyDescent="0.25">
      <c r="A295" s="59"/>
      <c r="B295" s="60" t="s">
        <v>450</v>
      </c>
      <c r="C295" s="61">
        <f>+C188+C187</f>
        <v>20234976</v>
      </c>
      <c r="D295" s="183">
        <f t="shared" ref="D295:AC295" si="85">+D188+D187</f>
        <v>1317990</v>
      </c>
      <c r="E295" s="62">
        <f t="shared" si="85"/>
        <v>19894561</v>
      </c>
      <c r="F295" s="62">
        <f t="shared" si="85"/>
        <v>0</v>
      </c>
      <c r="G295" s="62">
        <f>+G188+G187</f>
        <v>0</v>
      </c>
      <c r="H295" s="62">
        <f t="shared" si="85"/>
        <v>0</v>
      </c>
      <c r="I295" s="63">
        <f t="shared" si="85"/>
        <v>0</v>
      </c>
      <c r="J295" s="64">
        <f t="shared" si="85"/>
        <v>0</v>
      </c>
      <c r="K295" s="65">
        <f>+K188+K187</f>
        <v>5504922</v>
      </c>
      <c r="L295" s="65">
        <f t="shared" si="85"/>
        <v>0</v>
      </c>
      <c r="M295" s="62">
        <f t="shared" si="85"/>
        <v>0</v>
      </c>
      <c r="N295" s="62">
        <f>+N188+N187</f>
        <v>0</v>
      </c>
      <c r="O295" s="62">
        <f>+O188+O187</f>
        <v>0</v>
      </c>
      <c r="P295" s="62">
        <f t="shared" si="85"/>
        <v>0</v>
      </c>
      <c r="Q295" s="63">
        <f t="shared" si="85"/>
        <v>0</v>
      </c>
      <c r="R295" s="65">
        <f t="shared" si="85"/>
        <v>0</v>
      </c>
      <c r="S295" s="66">
        <f t="shared" si="85"/>
        <v>0</v>
      </c>
      <c r="T295" s="68">
        <f t="shared" si="85"/>
        <v>0</v>
      </c>
      <c r="U295" s="68">
        <f>+U188+U187</f>
        <v>0</v>
      </c>
      <c r="V295" s="67">
        <f t="shared" si="85"/>
        <v>0</v>
      </c>
      <c r="W295" s="67">
        <f>+W188+W187</f>
        <v>900000</v>
      </c>
      <c r="X295" s="67">
        <f>+X188+X187</f>
        <v>0</v>
      </c>
      <c r="Y295" s="67">
        <f>+Y188+Y187</f>
        <v>0</v>
      </c>
      <c r="Z295" s="67">
        <f>+Z188+Z187</f>
        <v>0</v>
      </c>
      <c r="AA295" s="67">
        <f t="shared" si="85"/>
        <v>0</v>
      </c>
      <c r="AB295" s="68">
        <f t="shared" si="85"/>
        <v>0</v>
      </c>
      <c r="AC295" s="64">
        <f t="shared" si="85"/>
        <v>0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3">
    <mergeCell ref="C2:J2"/>
    <mergeCell ref="K2:R2"/>
    <mergeCell ref="S2:AC2"/>
  </mergeCells>
  <dataValidations count="2">
    <dataValidation type="whole" operator="greaterThanOrEqual" allowBlank="1" showErrorMessage="1" errorTitle="Neispravan iznos" error="Vrijednost mora biti cjelobrojna numerička veća ili jednaka nuli" sqref="C187:AC190 C202:AC203 C198:AC198 C223:AC223 C210:AC210 E289:AC289 C292:AC292 C195:AC195 C231:AC231 C259:AC259 C265:AC265 C263:AC263 C272:AC272 C277:AC277 C215:AC215 C234:AC234 C237:AC237 C240:AC241 C245:AC245 C250:AC250 C253:AC254 C285:AC286 C247:AC247 C227:AC228 C295:AC295">
      <formula1>0</formula1>
    </dataValidation>
    <dataValidation type="whole" operator="notEqual" allowBlank="1" showInputMessage="1" showErrorMessage="1" errorTitle="Nedopušten unos" error="Dopušten je unos samo cjelobrojnih zaokruženih vrijednosti. Na sva polja dopušten je unos i pozitivnih i negativnih iznosa, a kontrole će javiti pogrešku ako je upisan negativan iznos gdje ne bi smio biti" sqref="C171:D172 C181:Z181 C166:Z166 C163:Z163 C158:Z158 C178:Z179 C141:Z150 C152:Z156 E171:Z173 C175:Z176 C4:Z19 C183:Z183 C185:Z185 C22:C139 E22:Z139 D26:D139 D22:D24">
      <formula1>9999999999</formula1>
    </dataValidation>
  </dataValidations>
  <pageMargins left="0.27559055118110237" right="0.31496062992125984" top="0.74803149606299213" bottom="0.6692913385826772" header="0.31496062992125984" footer="0.31496062992125984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Plan 2016 - prihodi</vt:lpstr>
      <vt:lpstr>Projekcija 2017- prihodi</vt:lpstr>
      <vt:lpstr>Projekcija 2018 - prihodi</vt:lpstr>
      <vt:lpstr>Plan 2016 - rashodi</vt:lpstr>
      <vt:lpstr>Projekcija 2017 - rashodi</vt:lpstr>
      <vt:lpstr>Projekcija 2018 - rashodi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sanjaduk</cp:lastModifiedBy>
  <cp:lastPrinted>2016-03-02T16:27:02Z</cp:lastPrinted>
  <dcterms:created xsi:type="dcterms:W3CDTF">2015-01-20T10:29:38Z</dcterms:created>
  <dcterms:modified xsi:type="dcterms:W3CDTF">2017-09-26T21:04:29Z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PR-RAS-po izvorima_2015.xlsx</vt:lpwstr>
  </property>
</Properties>
</file>