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020" windowHeight="11772" activeTab="3"/>
  </bookViews>
  <sheets>
    <sheet name="OPĆI DIO" sheetId="1" r:id="rId1"/>
    <sheet name="PLAN PRIHODA" sheetId="2" r:id="rId2"/>
    <sheet name="PLAN RASHODA I IZDATAKA ORG.KLA" sheetId="3" r:id="rId3"/>
    <sheet name="PLAN RASHODA I IZDATAKA EK.KLAS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 ORG.KLA'!$1:$2</definedName>
  </definedNames>
  <calcPr fullCalcOnLoad="1"/>
</workbook>
</file>

<file path=xl/sharedStrings.xml><?xml version="1.0" encoding="utf-8"?>
<sst xmlns="http://schemas.openxmlformats.org/spreadsheetml/2006/main" count="249" uniqueCount="80">
  <si>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</si>
  <si>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</si>
  <si>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</si>
  <si>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</si>
  <si>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</si>
  <si>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</si>
  <si>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</si>
  <si>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</si>
  <si>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</si>
  <si>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</si>
  <si>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</si>
  <si>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</si>
  <si>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</si>
  <si>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</si>
  <si>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</si>
  <si>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</si>
  <si>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</si>
  <si>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</si>
  <si>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</si>
  <si>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</si>
  <si>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</si>
  <si>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</si>
  <si>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</si>
  <si>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</si>
  <si>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</si>
  <si>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</si>
  <si>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</si>
  <si>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</si>
  <si>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</si>
  <si>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</si>
  <si>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</si>
  <si>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</si>
  <si>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</si>
  <si>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</si>
  <si>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</si>
  <si>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</si>
  <si>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</si>
  <si>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</si>
  <si>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</si>
  <si>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</si>
  <si>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</si>
  <si>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</si>
  <si>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</si>
  <si>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</si>
  <si>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</si>
  <si>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</si>
  <si>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</si>
  <si>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</si>
  <si>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</si>
  <si>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</si>
  <si>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</si>
  <si>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</si>
  <si>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</si>
  <si>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</si>
  <si>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</si>
  <si>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</si>
  <si>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PLAN RASHODA I IZDATAKA PO ORGANIZACIJSKOJ KLASIFIKACIJI</t>
  </si>
  <si>
    <t>PLAN RASHODA I IZDATAKA PO EKONOMSKOJ KLASIFIKACIJI</t>
  </si>
  <si>
    <t>2017.</t>
  </si>
  <si>
    <t>Ukupno prihodi i primici za 2017.</t>
  </si>
  <si>
    <t>2018.</t>
  </si>
  <si>
    <t>2019.</t>
  </si>
  <si>
    <t>Prijedlog plana 
za 2017.</t>
  </si>
  <si>
    <t>Projekcija plana
za 2018.</t>
  </si>
  <si>
    <t>Projekcija plana 
za 2019.</t>
  </si>
  <si>
    <t>PRIJEDLOG PLANA ZA 2017.</t>
  </si>
  <si>
    <t>A621148</t>
  </si>
  <si>
    <t>REDOVNA DJELATNOST</t>
  </si>
  <si>
    <t>A622122</t>
  </si>
  <si>
    <t>PROGRAMSKA DJELATNOST</t>
  </si>
  <si>
    <t>TEHNIČKO VELEUČILIŠTE U ZAGREBU</t>
  </si>
  <si>
    <t>PROJEKCIJA PLANA ZA 2018.Opći prihodi i primitci</t>
  </si>
  <si>
    <t>PROJEKCIJA PLANA ZA 2018 UKUPNO</t>
  </si>
  <si>
    <t>PROJEKCIJA PLANA ZA 2019 UKUPNO</t>
  </si>
  <si>
    <t>PROJEKCIJA PLANA ZA 2019.opći prihodi i primitci</t>
  </si>
  <si>
    <t>900.000,00.</t>
  </si>
  <si>
    <t>Opći prihodi i primitci</t>
  </si>
  <si>
    <t>UKUPNO</t>
  </si>
  <si>
    <t>UKUPNO 2019</t>
  </si>
  <si>
    <t>PRIJEDLOG FINANCIJSKOG PLANA (TEHNIČKO VELEUČILIŠTE U ZAGREBU)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</si>
</sst>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6" fillId="34" borderId="41" xfId="0" applyNumberFormat="1" applyFont="1" applyFill="1" applyBorder="1" applyAlignment="1" applyProtection="1">
      <alignment horizontal="center" vertical="center" wrapText="1"/>
      <protection/>
    </xf>
    <xf numFmtId="0" fontId="27" fillId="34" borderId="4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34" borderId="0" xfId="0" applyNumberFormat="1" applyFont="1" applyFill="1" applyBorder="1" applyAlignment="1" applyProtection="1">
      <alignment horizontal="center" wrapText="1"/>
      <protection/>
    </xf>
    <xf numFmtId="0" fontId="26" fillId="34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2" sqref="A2:H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1" t="s">
        <v>79</v>
      </c>
      <c r="B1" s="111"/>
      <c r="C1" s="111"/>
      <c r="D1" s="111"/>
      <c r="E1" s="111"/>
      <c r="F1" s="111"/>
      <c r="G1" s="111"/>
      <c r="H1" s="111"/>
    </row>
    <row r="2" spans="1:8" s="75" customFormat="1" ht="26.25" customHeight="1">
      <c r="A2" s="111" t="s">
        <v>47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/>
      <c r="B3" s="111"/>
      <c r="C3" s="111"/>
      <c r="D3" s="111"/>
      <c r="E3" s="111"/>
      <c r="F3" s="111"/>
      <c r="G3" s="111"/>
      <c r="H3" s="11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6" t="s">
        <v>49</v>
      </c>
      <c r="B6" s="115"/>
      <c r="C6" s="115"/>
      <c r="D6" s="115"/>
      <c r="E6" s="121"/>
      <c r="F6" s="82">
        <v>47340777</v>
      </c>
      <c r="G6" s="82">
        <v>48097733</v>
      </c>
      <c r="H6" s="83">
        <v>49889255</v>
      </c>
      <c r="I6" s="106"/>
    </row>
    <row r="7" spans="1:8" ht="22.5" customHeight="1">
      <c r="A7" s="116" t="s">
        <v>0</v>
      </c>
      <c r="B7" s="115"/>
      <c r="C7" s="115"/>
      <c r="D7" s="115"/>
      <c r="E7" s="121"/>
      <c r="F7" s="86"/>
      <c r="G7" s="86"/>
      <c r="H7" s="86"/>
    </row>
    <row r="8" spans="1:8" ht="22.5" customHeight="1">
      <c r="A8" s="123" t="s">
        <v>1</v>
      </c>
      <c r="B8" s="121"/>
      <c r="C8" s="121"/>
      <c r="D8" s="121"/>
      <c r="E8" s="121"/>
      <c r="F8" s="86"/>
      <c r="G8" s="86"/>
      <c r="H8" s="86"/>
    </row>
    <row r="9" spans="1:8" ht="22.5" customHeight="1">
      <c r="A9" s="107" t="s">
        <v>50</v>
      </c>
      <c r="B9" s="85"/>
      <c r="C9" s="85"/>
      <c r="D9" s="85"/>
      <c r="E9" s="85"/>
      <c r="F9" s="86">
        <v>47340777</v>
      </c>
      <c r="G9" s="86">
        <v>48097733</v>
      </c>
      <c r="H9" s="86">
        <v>49889255</v>
      </c>
    </row>
    <row r="10" spans="1:8" ht="22.5" customHeight="1">
      <c r="A10" s="114" t="s">
        <v>2</v>
      </c>
      <c r="B10" s="115"/>
      <c r="C10" s="115"/>
      <c r="D10" s="115"/>
      <c r="E10" s="124"/>
      <c r="F10" s="87">
        <v>43900226</v>
      </c>
      <c r="G10" s="87">
        <v>44917765</v>
      </c>
      <c r="H10" s="87">
        <v>46307388</v>
      </c>
    </row>
    <row r="11" spans="1:8" ht="22.5" customHeight="1">
      <c r="A11" s="123" t="s">
        <v>3</v>
      </c>
      <c r="B11" s="121"/>
      <c r="C11" s="121"/>
      <c r="D11" s="121"/>
      <c r="E11" s="121"/>
      <c r="F11" s="87">
        <v>3440551</v>
      </c>
      <c r="G11" s="87">
        <v>3050210</v>
      </c>
      <c r="H11" s="87">
        <v>3581867</v>
      </c>
    </row>
    <row r="12" spans="1:8" ht="22.5" customHeight="1">
      <c r="A12" s="114" t="s">
        <v>4</v>
      </c>
      <c r="B12" s="115"/>
      <c r="C12" s="115"/>
      <c r="D12" s="115"/>
      <c r="E12" s="115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17" t="s">
        <v>5</v>
      </c>
      <c r="B15" s="118"/>
      <c r="C15" s="118"/>
      <c r="D15" s="118"/>
      <c r="E15" s="119"/>
      <c r="F15" s="89">
        <v>0</v>
      </c>
      <c r="G15" s="89">
        <v>0</v>
      </c>
      <c r="H15" s="87">
        <v>0</v>
      </c>
    </row>
    <row r="16" spans="1:8" s="70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6" t="s">
        <v>6</v>
      </c>
      <c r="B18" s="115"/>
      <c r="C18" s="115"/>
      <c r="D18" s="115"/>
      <c r="E18" s="115"/>
      <c r="F18" s="86"/>
      <c r="G18" s="86"/>
      <c r="H18" s="86"/>
    </row>
    <row r="19" spans="1:8" s="70" customFormat="1" ht="22.5" customHeight="1">
      <c r="A19" s="116" t="s">
        <v>7</v>
      </c>
      <c r="B19" s="115"/>
      <c r="C19" s="115"/>
      <c r="D19" s="115"/>
      <c r="E19" s="115"/>
      <c r="F19" s="86"/>
      <c r="G19" s="86"/>
      <c r="H19" s="86"/>
    </row>
    <row r="20" spans="1:8" s="70" customFormat="1" ht="22.5" customHeight="1">
      <c r="A20" s="114" t="s">
        <v>8</v>
      </c>
      <c r="B20" s="115"/>
      <c r="C20" s="115"/>
      <c r="D20" s="115"/>
      <c r="E20" s="115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4" t="s">
        <v>9</v>
      </c>
      <c r="B22" s="115"/>
      <c r="C22" s="115"/>
      <c r="D22" s="115"/>
      <c r="E22" s="115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7">
      <selection activeCell="D20" sqref="D20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1" t="s">
        <v>10</v>
      </c>
      <c r="B1" s="111"/>
      <c r="C1" s="111"/>
      <c r="D1" s="111"/>
      <c r="E1" s="111"/>
      <c r="F1" s="111"/>
      <c r="G1" s="111"/>
      <c r="H1" s="111"/>
    </row>
    <row r="2" spans="1:8" s="2" customFormat="1" ht="13.5" thickBot="1">
      <c r="A2" s="17"/>
      <c r="H2" s="18" t="s">
        <v>11</v>
      </c>
    </row>
    <row r="3" spans="1:8" s="2" customFormat="1" ht="27" thickBot="1">
      <c r="A3" s="102" t="s">
        <v>12</v>
      </c>
      <c r="B3" s="128" t="s">
        <v>58</v>
      </c>
      <c r="C3" s="129"/>
      <c r="D3" s="129"/>
      <c r="E3" s="129"/>
      <c r="F3" s="129"/>
      <c r="G3" s="129"/>
      <c r="H3" s="130"/>
    </row>
    <row r="4" spans="1:8" s="2" customFormat="1" ht="66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>
        <v>652</v>
      </c>
      <c r="B5" s="5"/>
      <c r="C5" s="6"/>
      <c r="D5" s="7">
        <v>22063180</v>
      </c>
      <c r="E5" s="8"/>
      <c r="F5" s="8"/>
      <c r="G5" s="9"/>
      <c r="H5" s="10"/>
    </row>
    <row r="6" spans="1:8" s="2" customFormat="1" ht="12.75">
      <c r="A6" s="22">
        <v>663</v>
      </c>
      <c r="B6" s="23"/>
      <c r="C6" s="24">
        <v>1235875</v>
      </c>
      <c r="D6" s="24"/>
      <c r="E6" s="24"/>
      <c r="F6" s="24"/>
      <c r="G6" s="25"/>
      <c r="H6" s="26"/>
    </row>
    <row r="7" spans="1:8" s="2" customFormat="1" ht="12.75">
      <c r="A7" s="22">
        <v>671</v>
      </c>
      <c r="B7" s="23">
        <v>23191722</v>
      </c>
      <c r="C7" s="24"/>
      <c r="D7" s="24"/>
      <c r="E7" s="24"/>
      <c r="F7" s="24"/>
      <c r="G7" s="25"/>
      <c r="H7" s="26"/>
    </row>
    <row r="8" spans="1:8" s="2" customFormat="1" ht="12.75">
      <c r="A8" s="27">
        <v>639</v>
      </c>
      <c r="B8" s="23"/>
      <c r="C8" s="24"/>
      <c r="D8" s="24"/>
      <c r="E8" s="24">
        <v>850000</v>
      </c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21</v>
      </c>
      <c r="B14" s="35">
        <f>B7</f>
        <v>23191722</v>
      </c>
      <c r="C14" s="36">
        <f>+C6</f>
        <v>1235875</v>
      </c>
      <c r="D14" s="37">
        <f>D5</f>
        <v>22063180</v>
      </c>
      <c r="E14" s="36">
        <v>850000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22</v>
      </c>
      <c r="B15" s="125">
        <f>B14+C14+D14+E14+F14+G14+H14</f>
        <v>47340777</v>
      </c>
      <c r="C15" s="126"/>
      <c r="D15" s="126"/>
      <c r="E15" s="126"/>
      <c r="F15" s="126"/>
      <c r="G15" s="126"/>
      <c r="H15" s="12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8" t="s">
        <v>60</v>
      </c>
      <c r="C17" s="129"/>
      <c r="D17" s="129"/>
      <c r="E17" s="129"/>
      <c r="F17" s="129"/>
      <c r="G17" s="129"/>
      <c r="H17" s="130"/>
    </row>
    <row r="18" spans="1:8" ht="66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4">
        <v>652</v>
      </c>
      <c r="B19" s="5"/>
      <c r="C19" s="6"/>
      <c r="D19" s="7">
        <v>21894561</v>
      </c>
      <c r="E19" s="8"/>
      <c r="F19" s="8"/>
      <c r="G19" s="9"/>
      <c r="H19" s="10"/>
    </row>
    <row r="20" spans="1:8" ht="12.75">
      <c r="A20" s="22">
        <v>663</v>
      </c>
      <c r="B20" s="23"/>
      <c r="C20" s="24">
        <v>1317990</v>
      </c>
      <c r="D20" s="24"/>
      <c r="E20" s="24"/>
      <c r="F20" s="24"/>
      <c r="G20" s="25"/>
      <c r="H20" s="26"/>
    </row>
    <row r="21" spans="1:8" ht="12.75">
      <c r="A21" s="22">
        <v>671</v>
      </c>
      <c r="B21" s="23">
        <v>23985182</v>
      </c>
      <c r="C21" s="24"/>
      <c r="D21" s="24"/>
      <c r="E21" s="24"/>
      <c r="F21" s="24"/>
      <c r="G21" s="25"/>
      <c r="H21" s="26"/>
    </row>
    <row r="22" spans="1:8" ht="12.75">
      <c r="A22" s="27">
        <v>639</v>
      </c>
      <c r="B22" s="23"/>
      <c r="C22" s="24"/>
      <c r="D22" s="24"/>
      <c r="E22" s="24">
        <v>900000</v>
      </c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21</v>
      </c>
      <c r="B28" s="35">
        <f>B21</f>
        <v>23985182</v>
      </c>
      <c r="C28" s="36">
        <f>+C20</f>
        <v>1317990</v>
      </c>
      <c r="D28" s="37">
        <f>D19</f>
        <v>21894561</v>
      </c>
      <c r="E28" s="36">
        <v>900000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23</v>
      </c>
      <c r="B29" s="125">
        <f>B28+C28+D28+E28+F28+G28+H28</f>
        <v>48097733</v>
      </c>
      <c r="C29" s="126"/>
      <c r="D29" s="126"/>
      <c r="E29" s="126"/>
      <c r="F29" s="126"/>
      <c r="G29" s="126"/>
      <c r="H29" s="127"/>
    </row>
    <row r="30" spans="4:5" ht="13.5" thickBot="1">
      <c r="D30" s="41"/>
      <c r="E30" s="42"/>
    </row>
    <row r="31" spans="1:8" ht="27" thickBot="1">
      <c r="A31" s="104" t="s">
        <v>12</v>
      </c>
      <c r="B31" s="128" t="s">
        <v>61</v>
      </c>
      <c r="C31" s="129"/>
      <c r="D31" s="129"/>
      <c r="E31" s="129"/>
      <c r="F31" s="129"/>
      <c r="G31" s="129"/>
      <c r="H31" s="130"/>
    </row>
    <row r="32" spans="1:8" ht="66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4">
        <v>652</v>
      </c>
      <c r="B33" s="5"/>
      <c r="C33" s="6"/>
      <c r="D33" s="7">
        <v>22560565</v>
      </c>
      <c r="E33" s="8"/>
      <c r="F33" s="8"/>
      <c r="G33" s="9"/>
      <c r="H33" s="10"/>
    </row>
    <row r="34" spans="1:8" ht="12.75">
      <c r="A34" s="22">
        <v>663</v>
      </c>
      <c r="B34" s="23"/>
      <c r="C34" s="24">
        <v>1500000</v>
      </c>
      <c r="D34" s="24"/>
      <c r="E34" s="24"/>
      <c r="F34" s="24"/>
      <c r="G34" s="25"/>
      <c r="H34" s="26"/>
    </row>
    <row r="35" spans="1:8" ht="12.75">
      <c r="A35" s="22">
        <v>671</v>
      </c>
      <c r="B35" s="23">
        <v>24878690</v>
      </c>
      <c r="C35" s="24"/>
      <c r="D35" s="24"/>
      <c r="E35" s="24"/>
      <c r="F35" s="24"/>
      <c r="G35" s="25"/>
      <c r="H35" s="26"/>
    </row>
    <row r="36" spans="1:8" ht="12.75">
      <c r="A36" s="27">
        <v>639</v>
      </c>
      <c r="B36" s="23"/>
      <c r="C36" s="24"/>
      <c r="D36" s="24"/>
      <c r="E36" s="24">
        <v>950000</v>
      </c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21</v>
      </c>
      <c r="B42" s="35">
        <f>B35</f>
        <v>24878690</v>
      </c>
      <c r="C42" s="36">
        <f>+C34</f>
        <v>1500000</v>
      </c>
      <c r="D42" s="37">
        <f>D33</f>
        <v>22560565</v>
      </c>
      <c r="E42" s="36">
        <v>950000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59</v>
      </c>
      <c r="B43" s="125">
        <f>B42+C42+D42+E42+F42+G42+H42</f>
        <v>49889255</v>
      </c>
      <c r="C43" s="126"/>
      <c r="D43" s="126"/>
      <c r="E43" s="126"/>
      <c r="F43" s="126"/>
      <c r="G43" s="126"/>
      <c r="H43" s="12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1"/>
      <c r="B155" s="132"/>
      <c r="C155" s="132"/>
      <c r="D155" s="132"/>
      <c r="E155" s="132"/>
    </row>
    <row r="156" spans="1:5" ht="28.5" customHeight="1">
      <c r="A156" s="59"/>
      <c r="B156" s="59"/>
      <c r="C156" s="59"/>
      <c r="D156" s="60"/>
      <c r="E156" s="61"/>
    </row>
    <row r="158" spans="1:5" ht="1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7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2.7109375" style="3" bestFit="1" customWidth="1"/>
    <col min="5" max="5" width="12.421875" style="3" bestFit="1" customWidth="1"/>
    <col min="6" max="6" width="14.140625" style="3" bestFit="1" customWidth="1"/>
    <col min="7" max="7" width="15.42187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1" width="15.28125" style="3" customWidth="1"/>
    <col min="12" max="14" width="13.421875" style="3" customWidth="1"/>
    <col min="15" max="15" width="11.28125" style="3" customWidth="1"/>
    <col min="16" max="16" width="12.57421875" style="3" customWidth="1"/>
    <col min="17" max="20" width="15.28125" style="3" customWidth="1"/>
    <col min="21" max="16384" width="11.421875" style="1" customWidth="1"/>
  </cols>
  <sheetData>
    <row r="1" spans="1:20" ht="24" customHeight="1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6"/>
      <c r="L1" s="136"/>
      <c r="M1" s="136"/>
      <c r="N1" s="136"/>
      <c r="O1" s="136"/>
      <c r="P1" s="136"/>
      <c r="Q1" s="133"/>
      <c r="R1" s="139"/>
      <c r="S1" s="139"/>
      <c r="T1" s="139"/>
    </row>
    <row r="2" spans="1:20" s="13" customFormat="1" ht="66">
      <c r="A2" s="11" t="s">
        <v>24</v>
      </c>
      <c r="B2" s="11" t="s">
        <v>25</v>
      </c>
      <c r="C2" s="12" t="s">
        <v>65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26</v>
      </c>
      <c r="I2" s="101" t="s">
        <v>19</v>
      </c>
      <c r="J2" s="134" t="s">
        <v>20</v>
      </c>
      <c r="K2" s="101" t="s">
        <v>72</v>
      </c>
      <c r="L2" s="137" t="s">
        <v>71</v>
      </c>
      <c r="M2" s="137" t="s">
        <v>15</v>
      </c>
      <c r="N2" s="137" t="s">
        <v>16</v>
      </c>
      <c r="O2" s="137" t="s">
        <v>17</v>
      </c>
      <c r="P2" s="137" t="s">
        <v>73</v>
      </c>
      <c r="Q2" s="135" t="s">
        <v>74</v>
      </c>
      <c r="R2" s="137" t="s">
        <v>15</v>
      </c>
      <c r="S2" s="137" t="s">
        <v>16</v>
      </c>
      <c r="T2" s="137" t="s">
        <v>17</v>
      </c>
    </row>
    <row r="3" spans="1:20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3" customFormat="1" ht="12.75">
      <c r="A4" s="96"/>
      <c r="B4" s="98" t="s">
        <v>48</v>
      </c>
      <c r="C4" s="109">
        <f>SUM(C8+C20+C75+C87)</f>
        <v>47340777</v>
      </c>
      <c r="D4" s="109">
        <f>SUM(D8+D20+D75+D87)</f>
        <v>23191722</v>
      </c>
      <c r="E4" s="109">
        <v>1235875</v>
      </c>
      <c r="F4" s="109">
        <f>SUM(F8+F20+F75+F87)</f>
        <v>22063180</v>
      </c>
      <c r="G4" s="109">
        <v>850000</v>
      </c>
      <c r="K4" s="109">
        <f>SUM(K8+K20+K75+K87)</f>
        <v>48097733</v>
      </c>
      <c r="L4" s="109">
        <f>SUM(L8+L75+L87)</f>
        <v>23985182</v>
      </c>
      <c r="M4" s="109">
        <v>1317990</v>
      </c>
      <c r="N4" s="109">
        <f>SUM(N8+N20+N75+N87)</f>
        <v>21894561</v>
      </c>
      <c r="O4" s="13" t="s">
        <v>75</v>
      </c>
      <c r="P4" s="109">
        <v>49889255</v>
      </c>
      <c r="Q4" s="109">
        <f>SUM(Q8+Q20+Q75+Q87)</f>
        <v>24859190</v>
      </c>
      <c r="R4" s="109">
        <v>1500000</v>
      </c>
      <c r="S4" s="109">
        <f>SUM(S8+S20+S75+S87)</f>
        <v>22560565</v>
      </c>
      <c r="T4" s="109">
        <v>950000</v>
      </c>
    </row>
    <row r="5" spans="1:20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" s="13" customFormat="1" ht="12.75">
      <c r="A6" s="96"/>
      <c r="B6" s="99" t="s">
        <v>52</v>
      </c>
    </row>
    <row r="7" spans="1:2" s="13" customFormat="1" ht="12.75" customHeight="1">
      <c r="A7" s="108" t="s">
        <v>66</v>
      </c>
      <c r="B7" s="99" t="s">
        <v>67</v>
      </c>
    </row>
    <row r="8" spans="1:20" s="13" customFormat="1" ht="12.75">
      <c r="A8" s="96">
        <v>3</v>
      </c>
      <c r="B8" s="99" t="s">
        <v>27</v>
      </c>
      <c r="C8" s="109">
        <f>SUM(D8+E8+F8+G8)</f>
        <v>40900226</v>
      </c>
      <c r="D8" s="109">
        <f>SUM(D9+D13)</f>
        <v>18691722</v>
      </c>
      <c r="E8" s="109">
        <v>1235875</v>
      </c>
      <c r="F8" s="109">
        <f>SUM(F9+F13+F18)</f>
        <v>20122629</v>
      </c>
      <c r="G8" s="109">
        <v>850000</v>
      </c>
      <c r="H8" s="109"/>
      <c r="I8" s="109"/>
      <c r="J8" s="109"/>
      <c r="K8" s="109">
        <f>SUM(L8+M8+N8+O8)</f>
        <v>41392523</v>
      </c>
      <c r="L8" s="109">
        <v>18985182</v>
      </c>
      <c r="M8" s="109">
        <v>1317990</v>
      </c>
      <c r="N8" s="109">
        <f>SUM(N9+N13+N18)</f>
        <v>20189351</v>
      </c>
      <c r="O8" s="109">
        <v>900000</v>
      </c>
      <c r="P8" s="109">
        <v>43720446</v>
      </c>
      <c r="Q8" s="109">
        <v>19359190</v>
      </c>
      <c r="R8" s="109">
        <v>1500000</v>
      </c>
      <c r="S8" s="109">
        <f>SUM(S9+S13+S18)</f>
        <v>20718698</v>
      </c>
      <c r="T8" s="109"/>
    </row>
    <row r="9" spans="1:20" s="13" customFormat="1" ht="12.75">
      <c r="A9" s="96">
        <v>31</v>
      </c>
      <c r="B9" s="99" t="s">
        <v>28</v>
      </c>
      <c r="C9" s="109">
        <f>SUM(D9+E9+F9)</f>
        <v>29186688</v>
      </c>
      <c r="D9" s="109">
        <f>SUM(D10+D11+D12)</f>
        <v>17461200</v>
      </c>
      <c r="E9" s="109"/>
      <c r="F9" s="109">
        <f>SUM(F10+F11+F12)</f>
        <v>11725488</v>
      </c>
      <c r="G9" s="109"/>
      <c r="H9" s="109"/>
      <c r="I9" s="109"/>
      <c r="J9" s="109"/>
      <c r="K9" s="109">
        <f>SUM(L9+M9+N9)</f>
        <v>29770422</v>
      </c>
      <c r="L9" s="109">
        <v>17810424</v>
      </c>
      <c r="M9" s="109"/>
      <c r="N9" s="109">
        <v>11959998</v>
      </c>
      <c r="O9" s="109"/>
      <c r="P9" s="109">
        <v>31558388</v>
      </c>
      <c r="Q9" s="109">
        <v>19359190</v>
      </c>
      <c r="R9" s="109"/>
      <c r="S9" s="109">
        <v>12199198</v>
      </c>
      <c r="T9" s="109"/>
    </row>
    <row r="10" spans="1:20" ht="12.75">
      <c r="A10" s="95">
        <v>311</v>
      </c>
      <c r="B10" s="16" t="s">
        <v>29</v>
      </c>
      <c r="C10" s="110">
        <f>SUM(D10+E10+F10)</f>
        <v>24431969</v>
      </c>
      <c r="D10" s="110">
        <v>14600000</v>
      </c>
      <c r="E10" s="110"/>
      <c r="F10" s="110">
        <v>9831969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2.75">
      <c r="A11" s="95">
        <v>312</v>
      </c>
      <c r="B11" s="16" t="s">
        <v>30</v>
      </c>
      <c r="C11" s="110">
        <f>SUM(D11+E11+F11)</f>
        <v>552420</v>
      </c>
      <c r="D11" s="110">
        <v>350000</v>
      </c>
      <c r="E11" s="110"/>
      <c r="F11" s="110">
        <v>202420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12.75">
      <c r="A12" s="95">
        <v>313</v>
      </c>
      <c r="B12" s="16" t="s">
        <v>31</v>
      </c>
      <c r="C12" s="110">
        <f>SUM(D12+E12+F12)</f>
        <v>4202299</v>
      </c>
      <c r="D12" s="110">
        <v>2511200</v>
      </c>
      <c r="E12" s="110"/>
      <c r="F12" s="110">
        <v>1691099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</row>
    <row r="13" spans="1:20" s="13" customFormat="1" ht="12.75">
      <c r="A13" s="96">
        <v>32</v>
      </c>
      <c r="B13" s="99" t="s">
        <v>32</v>
      </c>
      <c r="C13" s="109">
        <f>SUM(D13+E13+F13+G13)</f>
        <v>11694308</v>
      </c>
      <c r="D13" s="109">
        <f>SUM(D14:D17)</f>
        <v>1230522</v>
      </c>
      <c r="E13" s="109">
        <f>SUM(E14:E17)</f>
        <v>1235875</v>
      </c>
      <c r="F13" s="109">
        <f>SUM(F14:F17)</f>
        <v>8377911</v>
      </c>
      <c r="G13" s="109">
        <v>850000</v>
      </c>
      <c r="H13" s="109"/>
      <c r="I13" s="109"/>
      <c r="J13" s="109"/>
      <c r="K13" s="109">
        <f>SUM(L13+M13+N13+O13)</f>
        <v>11603101</v>
      </c>
      <c r="L13" s="109">
        <v>1174758</v>
      </c>
      <c r="M13" s="109">
        <v>1317990</v>
      </c>
      <c r="N13" s="109">
        <v>8210353</v>
      </c>
      <c r="O13" s="109">
        <v>900000</v>
      </c>
      <c r="P13" s="109">
        <v>12162058</v>
      </c>
      <c r="Q13" s="109">
        <v>1192558</v>
      </c>
      <c r="R13" s="109">
        <v>1500000</v>
      </c>
      <c r="S13" s="109">
        <v>8500000</v>
      </c>
      <c r="T13" s="109">
        <v>950000</v>
      </c>
    </row>
    <row r="14" spans="1:20" ht="12.75">
      <c r="A14" s="95">
        <v>321</v>
      </c>
      <c r="B14" s="16" t="s">
        <v>33</v>
      </c>
      <c r="C14" s="110">
        <f>SUM(D14+E14+F14)</f>
        <v>1308108</v>
      </c>
      <c r="D14" s="110">
        <v>630000</v>
      </c>
      <c r="E14" s="110">
        <v>50606</v>
      </c>
      <c r="F14" s="110">
        <v>627502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ht="12.75">
      <c r="A15" s="95">
        <v>322</v>
      </c>
      <c r="B15" s="16" t="s">
        <v>34</v>
      </c>
      <c r="C15" s="110">
        <f>SUM(D15+E15+F15)</f>
        <v>2218811</v>
      </c>
      <c r="D15" s="110">
        <v>200000</v>
      </c>
      <c r="E15" s="110">
        <v>303556</v>
      </c>
      <c r="F15" s="110">
        <v>1715255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ht="12.75">
      <c r="A16" s="95">
        <v>323</v>
      </c>
      <c r="B16" s="16" t="s">
        <v>35</v>
      </c>
      <c r="C16" s="110">
        <f>SUM(D16+E16+F16+G16)</f>
        <v>7360619</v>
      </c>
      <c r="D16" s="110">
        <v>200522</v>
      </c>
      <c r="E16" s="110">
        <v>852787</v>
      </c>
      <c r="F16" s="110">
        <v>5457310</v>
      </c>
      <c r="G16" s="110">
        <v>850000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95">
        <v>329</v>
      </c>
      <c r="B17" s="16" t="s">
        <v>36</v>
      </c>
      <c r="C17" s="110">
        <f>SUM(D17+E17+F17)</f>
        <v>806770</v>
      </c>
      <c r="D17" s="110">
        <v>200000</v>
      </c>
      <c r="E17" s="110">
        <v>28926</v>
      </c>
      <c r="F17" s="110">
        <v>577844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3" customFormat="1" ht="12.75">
      <c r="A18" s="96">
        <v>34</v>
      </c>
      <c r="B18" s="99" t="s">
        <v>37</v>
      </c>
      <c r="C18" s="109">
        <f>SUM(D18+E18+F18)</f>
        <v>19230</v>
      </c>
      <c r="D18" s="109"/>
      <c r="E18" s="109"/>
      <c r="F18" s="109">
        <v>19230</v>
      </c>
      <c r="G18" s="109"/>
      <c r="H18" s="109"/>
      <c r="I18" s="109"/>
      <c r="J18" s="109"/>
      <c r="K18" s="109">
        <v>19000</v>
      </c>
      <c r="L18" s="109"/>
      <c r="M18" s="109"/>
      <c r="N18" s="109">
        <v>19000</v>
      </c>
      <c r="O18" s="109"/>
      <c r="P18" s="109">
        <v>19500</v>
      </c>
      <c r="Q18" s="109"/>
      <c r="R18" s="109"/>
      <c r="S18" s="109">
        <v>19500</v>
      </c>
      <c r="T18" s="109"/>
    </row>
    <row r="19" spans="1:20" ht="12.75">
      <c r="A19" s="95">
        <v>343</v>
      </c>
      <c r="B19" s="16" t="s">
        <v>38</v>
      </c>
      <c r="C19" s="110">
        <v>19230</v>
      </c>
      <c r="D19" s="110"/>
      <c r="E19" s="110"/>
      <c r="F19" s="110">
        <v>19230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s="13" customFormat="1" ht="26.25">
      <c r="A20" s="96">
        <v>4</v>
      </c>
      <c r="B20" s="99" t="s">
        <v>42</v>
      </c>
      <c r="C20" s="109">
        <v>1940551</v>
      </c>
      <c r="D20" s="109"/>
      <c r="E20" s="109"/>
      <c r="F20" s="109">
        <v>1940551</v>
      </c>
      <c r="G20" s="109"/>
      <c r="H20" s="109"/>
      <c r="I20" s="109"/>
      <c r="J20" s="109"/>
      <c r="K20" s="109">
        <v>1705210</v>
      </c>
      <c r="L20" s="109"/>
      <c r="M20" s="109"/>
      <c r="N20" s="109">
        <v>1705210</v>
      </c>
      <c r="O20" s="109"/>
      <c r="P20" s="109">
        <v>1841867</v>
      </c>
      <c r="Q20" s="109"/>
      <c r="R20" s="109"/>
      <c r="S20" s="109">
        <v>1841867</v>
      </c>
      <c r="T20" s="109"/>
    </row>
    <row r="21" spans="1:20" s="13" customFormat="1" ht="26.25">
      <c r="A21" s="96">
        <v>42</v>
      </c>
      <c r="B21" s="99" t="s">
        <v>43</v>
      </c>
      <c r="C21" s="109">
        <f>SUM(D21+E21+F21+G21)</f>
        <v>1940551</v>
      </c>
      <c r="D21" s="109"/>
      <c r="E21" s="109"/>
      <c r="F21" s="109">
        <v>1940551</v>
      </c>
      <c r="G21" s="109"/>
      <c r="H21" s="109"/>
      <c r="I21" s="109"/>
      <c r="J21" s="109"/>
      <c r="K21" s="109">
        <v>1705210</v>
      </c>
      <c r="L21" s="109"/>
      <c r="M21" s="109"/>
      <c r="N21" s="109">
        <v>1705210</v>
      </c>
      <c r="O21" s="109"/>
      <c r="P21" s="109">
        <v>1841867</v>
      </c>
      <c r="Q21" s="109"/>
      <c r="R21" s="109"/>
      <c r="S21" s="109">
        <v>1841867</v>
      </c>
      <c r="T21" s="109"/>
    </row>
    <row r="22" spans="1:20" ht="12.75">
      <c r="A22" s="95">
        <v>422</v>
      </c>
      <c r="B22" s="16" t="s">
        <v>41</v>
      </c>
      <c r="C22" s="110">
        <f>SUM(D22+E22+F22+G22)</f>
        <v>1940551</v>
      </c>
      <c r="D22" s="110"/>
      <c r="E22" s="110"/>
      <c r="F22" s="110">
        <v>1940551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26.25">
      <c r="A23" s="95">
        <v>424</v>
      </c>
      <c r="B23" s="16" t="s">
        <v>45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2.75">
      <c r="A24" s="96"/>
      <c r="B24" s="1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s="13" customFormat="1" ht="12.75" customHeight="1">
      <c r="A25" s="108" t="s">
        <v>51</v>
      </c>
      <c r="B25" s="99" t="s">
        <v>53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s="13" customFormat="1" ht="12.75">
      <c r="A26" s="96">
        <v>3</v>
      </c>
      <c r="B26" s="99" t="s">
        <v>27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s="13" customFormat="1" ht="12.75">
      <c r="A27" s="96">
        <v>32</v>
      </c>
      <c r="B27" s="99" t="s">
        <v>32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2.75">
      <c r="A28" s="95">
        <v>321</v>
      </c>
      <c r="B28" s="16" t="s">
        <v>33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2.75">
      <c r="A29" s="95">
        <v>322</v>
      </c>
      <c r="B29" s="16" t="s">
        <v>34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2.75">
      <c r="A30" s="95">
        <v>323</v>
      </c>
      <c r="B30" s="16" t="s">
        <v>35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  <row r="31" spans="1:20" ht="12.75">
      <c r="A31" s="96"/>
      <c r="B31" s="16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s="13" customFormat="1" ht="12.75" customHeight="1">
      <c r="A32" s="108" t="s">
        <v>51</v>
      </c>
      <c r="B32" s="99" t="s">
        <v>53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s="13" customFormat="1" ht="12.75">
      <c r="A33" s="96">
        <v>3</v>
      </c>
      <c r="B33" s="99" t="s">
        <v>27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13" customFormat="1" ht="12.75">
      <c r="A34" s="96">
        <v>31</v>
      </c>
      <c r="B34" s="99" t="s">
        <v>28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0" ht="12.75">
      <c r="A35" s="95">
        <v>311</v>
      </c>
      <c r="B35" s="16" t="s">
        <v>29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.75">
      <c r="A36" s="95">
        <v>312</v>
      </c>
      <c r="B36" s="16" t="s">
        <v>30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.75">
      <c r="A37" s="95">
        <v>313</v>
      </c>
      <c r="B37" s="16" t="s">
        <v>31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s="13" customFormat="1" ht="12.75">
      <c r="A38" s="96">
        <v>32</v>
      </c>
      <c r="B38" s="99" t="s">
        <v>32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ht="12.75">
      <c r="A39" s="95">
        <v>321</v>
      </c>
      <c r="B39" s="16" t="s">
        <v>33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2.75">
      <c r="A40" s="95">
        <v>322</v>
      </c>
      <c r="B40" s="16" t="s">
        <v>34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2.75">
      <c r="A41" s="95">
        <v>323</v>
      </c>
      <c r="B41" s="16" t="s">
        <v>35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2.75">
      <c r="A42" s="95">
        <v>329</v>
      </c>
      <c r="B42" s="16" t="s">
        <v>36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s="13" customFormat="1" ht="12.75">
      <c r="A43" s="96">
        <v>34</v>
      </c>
      <c r="B43" s="99" t="s">
        <v>37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1:20" ht="12.75">
      <c r="A44" s="95">
        <v>343</v>
      </c>
      <c r="B44" s="16" t="s">
        <v>38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2.75">
      <c r="A45" s="96"/>
      <c r="B45" s="16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s="13" customFormat="1" ht="12.75" customHeight="1">
      <c r="A46" s="108" t="s">
        <v>51</v>
      </c>
      <c r="B46" s="99" t="s">
        <v>53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0" s="13" customFormat="1" ht="12.75">
      <c r="A47" s="96">
        <v>3</v>
      </c>
      <c r="B47" s="99" t="s">
        <v>27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1:20" s="13" customFormat="1" ht="12.75">
      <c r="A48" s="96">
        <v>31</v>
      </c>
      <c r="B48" s="99" t="s">
        <v>28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1:20" ht="12.75">
      <c r="A49" s="95">
        <v>311</v>
      </c>
      <c r="B49" s="16" t="s">
        <v>29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95">
        <v>312</v>
      </c>
      <c r="B50" s="16" t="s">
        <v>30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12.75">
      <c r="A51" s="95">
        <v>313</v>
      </c>
      <c r="B51" s="16" t="s">
        <v>31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  <row r="52" spans="1:20" s="13" customFormat="1" ht="12.75">
      <c r="A52" s="96">
        <v>32</v>
      </c>
      <c r="B52" s="99" t="s">
        <v>32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1:20" ht="12.75">
      <c r="A53" s="95">
        <v>321</v>
      </c>
      <c r="B53" s="16" t="s">
        <v>33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ht="12.75">
      <c r="A54" s="95">
        <v>322</v>
      </c>
      <c r="B54" s="16" t="s">
        <v>34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</row>
    <row r="55" spans="1:20" ht="12.75">
      <c r="A55" s="95">
        <v>323</v>
      </c>
      <c r="B55" s="16" t="s">
        <v>35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</row>
    <row r="56" spans="1:20" ht="12.75">
      <c r="A56" s="95">
        <v>329</v>
      </c>
      <c r="B56" s="16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</row>
    <row r="57" spans="1:20" s="13" customFormat="1" ht="12.75">
      <c r="A57" s="96">
        <v>34</v>
      </c>
      <c r="B57" s="99" t="s">
        <v>37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1:20" ht="12.75">
      <c r="A58" s="95">
        <v>343</v>
      </c>
      <c r="B58" s="16" t="s">
        <v>38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</row>
    <row r="59" spans="1:20" ht="12.75">
      <c r="A59" s="96"/>
      <c r="B59" s="16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s="13" customFormat="1" ht="12.75" customHeight="1">
      <c r="A60" s="108" t="s">
        <v>51</v>
      </c>
      <c r="B60" s="99" t="s">
        <v>53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</row>
    <row r="61" spans="1:20" s="13" customFormat="1" ht="12.75">
      <c r="A61" s="96">
        <v>3</v>
      </c>
      <c r="B61" s="99" t="s">
        <v>27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</row>
    <row r="62" spans="1:20" s="13" customFormat="1" ht="12.75">
      <c r="A62" s="96">
        <v>31</v>
      </c>
      <c r="B62" s="99" t="s">
        <v>28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</row>
    <row r="63" spans="1:20" ht="12.75">
      <c r="A63" s="95">
        <v>311</v>
      </c>
      <c r="B63" s="16" t="s">
        <v>29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2.75">
      <c r="A64" s="95">
        <v>312</v>
      </c>
      <c r="B64" s="16" t="s">
        <v>30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20" ht="12.75">
      <c r="A65" s="95">
        <v>313</v>
      </c>
      <c r="B65" s="16" t="s">
        <v>31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s="13" customFormat="1" ht="12.75">
      <c r="A66" s="96">
        <v>32</v>
      </c>
      <c r="B66" s="99" t="s">
        <v>32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</row>
    <row r="67" spans="1:20" ht="12.75">
      <c r="A67" s="95">
        <v>321</v>
      </c>
      <c r="B67" s="16" t="s">
        <v>33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2.75">
      <c r="A68" s="95">
        <v>322</v>
      </c>
      <c r="B68" s="16" t="s">
        <v>34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2.75">
      <c r="A69" s="95">
        <v>323</v>
      </c>
      <c r="B69" s="16" t="s">
        <v>35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2.75">
      <c r="A70" s="95">
        <v>329</v>
      </c>
      <c r="B70" s="16" t="s">
        <v>36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s="13" customFormat="1" ht="12.75">
      <c r="A71" s="96">
        <v>34</v>
      </c>
      <c r="B71" s="99" t="s">
        <v>37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</row>
    <row r="72" spans="1:20" ht="12.75">
      <c r="A72" s="95">
        <v>343</v>
      </c>
      <c r="B72" s="16" t="s">
        <v>38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spans="1:20" ht="12.75">
      <c r="A73" s="96"/>
      <c r="B73" s="16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s="13" customFormat="1" ht="12.75">
      <c r="A74" s="108" t="s">
        <v>68</v>
      </c>
      <c r="B74" s="99" t="s">
        <v>69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</row>
    <row r="75" spans="1:20" s="13" customFormat="1" ht="12.75">
      <c r="A75" s="96">
        <v>3</v>
      </c>
      <c r="B75" s="99" t="s">
        <v>27</v>
      </c>
      <c r="C75" s="109">
        <v>3000000</v>
      </c>
      <c r="D75" s="109">
        <f>SUM(D76+D80)</f>
        <v>3000000</v>
      </c>
      <c r="E75" s="109"/>
      <c r="F75" s="109"/>
      <c r="G75" s="109"/>
      <c r="H75" s="109"/>
      <c r="I75" s="109"/>
      <c r="J75" s="109"/>
      <c r="K75" s="109">
        <v>3700000</v>
      </c>
      <c r="L75" s="109">
        <v>3700000</v>
      </c>
      <c r="M75" s="109"/>
      <c r="N75" s="109"/>
      <c r="O75" s="109"/>
      <c r="P75" s="109">
        <v>3760000</v>
      </c>
      <c r="Q75" s="109">
        <v>3760000</v>
      </c>
      <c r="R75" s="109"/>
      <c r="S75" s="109"/>
      <c r="T75" s="109"/>
    </row>
    <row r="76" spans="1:20" s="13" customFormat="1" ht="12.75">
      <c r="A76" s="96">
        <v>31</v>
      </c>
      <c r="B76" s="99" t="s">
        <v>28</v>
      </c>
      <c r="C76" s="109">
        <v>1000000</v>
      </c>
      <c r="D76" s="109">
        <f>SUM(D77+D78)</f>
        <v>1000000</v>
      </c>
      <c r="E76" s="109"/>
      <c r="F76" s="109"/>
      <c r="G76" s="109"/>
      <c r="H76" s="109"/>
      <c r="I76" s="109"/>
      <c r="J76" s="109"/>
      <c r="K76" s="109">
        <v>1200000</v>
      </c>
      <c r="L76" s="109">
        <v>1200000</v>
      </c>
      <c r="M76" s="109"/>
      <c r="N76" s="109"/>
      <c r="O76" s="109"/>
      <c r="P76" s="109">
        <v>1260000</v>
      </c>
      <c r="Q76" s="109">
        <v>1260000</v>
      </c>
      <c r="R76" s="109"/>
      <c r="S76" s="109"/>
      <c r="T76" s="109"/>
    </row>
    <row r="77" spans="1:20" ht="12.75">
      <c r="A77" s="95">
        <v>311</v>
      </c>
      <c r="B77" s="16" t="s">
        <v>29</v>
      </c>
      <c r="C77" s="110">
        <v>828000</v>
      </c>
      <c r="D77" s="110">
        <v>828000</v>
      </c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</row>
    <row r="78" spans="1:20" ht="12.75">
      <c r="A78" s="95">
        <v>312</v>
      </c>
      <c r="B78" s="16" t="s">
        <v>30</v>
      </c>
      <c r="C78" s="110">
        <v>172000</v>
      </c>
      <c r="D78" s="110">
        <v>172000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</row>
    <row r="79" spans="1:20" ht="12.75">
      <c r="A79" s="95">
        <v>313</v>
      </c>
      <c r="B79" s="16" t="s">
        <v>31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</row>
    <row r="80" spans="1:20" s="13" customFormat="1" ht="12.75">
      <c r="A80" s="96">
        <v>32</v>
      </c>
      <c r="B80" s="99" t="s">
        <v>32</v>
      </c>
      <c r="C80" s="109">
        <v>2000000</v>
      </c>
      <c r="D80" s="109">
        <v>2000000</v>
      </c>
      <c r="E80" s="109"/>
      <c r="F80" s="109"/>
      <c r="G80" s="109"/>
      <c r="H80" s="109"/>
      <c r="I80" s="109"/>
      <c r="J80" s="109"/>
      <c r="K80" s="109">
        <v>2500000</v>
      </c>
      <c r="L80" s="109">
        <v>2500000</v>
      </c>
      <c r="M80" s="109"/>
      <c r="N80" s="109"/>
      <c r="O80" s="109"/>
      <c r="P80" s="109">
        <v>2500000</v>
      </c>
      <c r="Q80" s="109">
        <v>2500000</v>
      </c>
      <c r="R80" s="109"/>
      <c r="S80" s="109"/>
      <c r="T80" s="109"/>
    </row>
    <row r="81" spans="1:20" ht="12.75">
      <c r="A81" s="95">
        <v>321</v>
      </c>
      <c r="B81" s="16" t="s">
        <v>33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</row>
    <row r="82" spans="1:20" ht="12.75">
      <c r="A82" s="95">
        <v>322</v>
      </c>
      <c r="B82" s="16" t="s">
        <v>34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</row>
    <row r="83" spans="1:20" ht="12.75">
      <c r="A83" s="95">
        <v>323</v>
      </c>
      <c r="B83" s="16" t="s">
        <v>35</v>
      </c>
      <c r="C83" s="110">
        <v>2000000</v>
      </c>
      <c r="D83" s="110">
        <v>2000000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</row>
    <row r="84" spans="1:20" ht="12.75">
      <c r="A84" s="95">
        <v>329</v>
      </c>
      <c r="B84" s="16" t="s">
        <v>36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</row>
    <row r="85" spans="1:20" s="13" customFormat="1" ht="12.75">
      <c r="A85" s="96">
        <v>34</v>
      </c>
      <c r="B85" s="99" t="s">
        <v>37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</row>
    <row r="86" spans="1:20" ht="12.75">
      <c r="A86" s="95">
        <v>343</v>
      </c>
      <c r="B86" s="16" t="s">
        <v>38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</row>
    <row r="87" spans="1:20" s="13" customFormat="1" ht="26.25">
      <c r="A87" s="96">
        <v>4</v>
      </c>
      <c r="B87" s="99" t="s">
        <v>42</v>
      </c>
      <c r="C87" s="109">
        <v>1500000</v>
      </c>
      <c r="D87" s="109">
        <v>1500000</v>
      </c>
      <c r="E87" s="109"/>
      <c r="F87" s="109"/>
      <c r="G87" s="109"/>
      <c r="H87" s="109"/>
      <c r="I87" s="109"/>
      <c r="J87" s="109"/>
      <c r="K87" s="109">
        <v>1300000</v>
      </c>
      <c r="L87" s="109">
        <v>1300000</v>
      </c>
      <c r="M87" s="109"/>
      <c r="N87" s="109"/>
      <c r="O87" s="109"/>
      <c r="P87" s="109">
        <v>1740000</v>
      </c>
      <c r="Q87" s="109">
        <v>1740000</v>
      </c>
      <c r="R87" s="109"/>
      <c r="S87" s="109"/>
      <c r="T87" s="109"/>
    </row>
    <row r="88" spans="1:20" s="13" customFormat="1" ht="26.25">
      <c r="A88" s="96">
        <v>42</v>
      </c>
      <c r="B88" s="99" t="s">
        <v>43</v>
      </c>
      <c r="C88" s="109">
        <v>1500000</v>
      </c>
      <c r="D88" s="109">
        <v>1500000</v>
      </c>
      <c r="E88" s="109"/>
      <c r="F88" s="109"/>
      <c r="G88" s="109"/>
      <c r="H88" s="109"/>
      <c r="I88" s="109"/>
      <c r="J88" s="109"/>
      <c r="K88" s="109">
        <v>1300000</v>
      </c>
      <c r="L88" s="109">
        <v>1300000</v>
      </c>
      <c r="M88" s="109"/>
      <c r="N88" s="109"/>
      <c r="O88" s="109"/>
      <c r="P88" s="109">
        <v>1740000</v>
      </c>
      <c r="Q88" s="109">
        <v>1740000</v>
      </c>
      <c r="R88" s="109"/>
      <c r="S88" s="109"/>
      <c r="T88" s="109"/>
    </row>
    <row r="89" spans="1:20" ht="12.75">
      <c r="A89" s="95">
        <v>422</v>
      </c>
      <c r="B89" s="16" t="s">
        <v>41</v>
      </c>
      <c r="C89" s="110">
        <v>1500000</v>
      </c>
      <c r="D89" s="110">
        <v>1500000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</row>
    <row r="90" spans="1:20" ht="26.25">
      <c r="A90" s="95">
        <v>424</v>
      </c>
      <c r="B90" s="16" t="s">
        <v>45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</row>
    <row r="91" spans="1:20" ht="12.75">
      <c r="A91" s="96"/>
      <c r="B91" s="16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</row>
    <row r="92" spans="1:20" s="13" customFormat="1" ht="12.75" customHeight="1">
      <c r="A92" s="108" t="s">
        <v>51</v>
      </c>
      <c r="B92" s="99" t="s">
        <v>53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</row>
    <row r="93" spans="1:20" s="13" customFormat="1" ht="12.75">
      <c r="A93" s="96">
        <v>3</v>
      </c>
      <c r="B93" s="99" t="s">
        <v>27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</row>
    <row r="94" spans="1:20" s="13" customFormat="1" ht="12.75">
      <c r="A94" s="96">
        <v>31</v>
      </c>
      <c r="B94" s="99" t="s">
        <v>28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</row>
    <row r="95" spans="1:20" ht="12.75">
      <c r="A95" s="95">
        <v>311</v>
      </c>
      <c r="B95" s="16" t="s">
        <v>29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</row>
    <row r="96" spans="1:20" ht="12.75">
      <c r="A96" s="95">
        <v>312</v>
      </c>
      <c r="B96" s="16" t="s">
        <v>30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</row>
    <row r="97" spans="1:20" ht="12.75">
      <c r="A97" s="95">
        <v>313</v>
      </c>
      <c r="B97" s="16" t="s">
        <v>31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</row>
    <row r="98" spans="1:20" s="13" customFormat="1" ht="12.75">
      <c r="A98" s="96">
        <v>32</v>
      </c>
      <c r="B98" s="99" t="s">
        <v>32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</row>
    <row r="99" spans="1:20" ht="12.75">
      <c r="A99" s="95">
        <v>321</v>
      </c>
      <c r="B99" s="16" t="s">
        <v>33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</row>
    <row r="100" spans="1:20" ht="12.75">
      <c r="A100" s="95">
        <v>322</v>
      </c>
      <c r="B100" s="16" t="s">
        <v>34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</row>
    <row r="101" spans="1:20" ht="12.75">
      <c r="A101" s="95">
        <v>323</v>
      </c>
      <c r="B101" s="16" t="s">
        <v>35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</row>
    <row r="102" spans="1:20" ht="12.75">
      <c r="A102" s="95">
        <v>329</v>
      </c>
      <c r="B102" s="16" t="s">
        <v>36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</row>
    <row r="103" spans="1:20" s="13" customFormat="1" ht="12.75">
      <c r="A103" s="96">
        <v>34</v>
      </c>
      <c r="B103" s="99" t="s">
        <v>37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</row>
    <row r="104" spans="1:20" ht="12.75">
      <c r="A104" s="95">
        <v>343</v>
      </c>
      <c r="B104" s="16" t="s">
        <v>38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</row>
    <row r="105" spans="1:20" s="13" customFormat="1" ht="12.75">
      <c r="A105" s="96">
        <v>38</v>
      </c>
      <c r="B105" s="99" t="s">
        <v>39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</row>
    <row r="106" spans="1:20" ht="12.75">
      <c r="A106" s="95">
        <v>381</v>
      </c>
      <c r="B106" s="16" t="s">
        <v>40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</row>
    <row r="107" spans="1:20" s="13" customFormat="1" ht="26.25">
      <c r="A107" s="96">
        <v>4</v>
      </c>
      <c r="B107" s="99" t="s">
        <v>42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</row>
    <row r="108" spans="1:20" s="13" customFormat="1" ht="26.25">
      <c r="A108" s="96">
        <v>42</v>
      </c>
      <c r="B108" s="99" t="s">
        <v>43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</row>
    <row r="109" spans="1:20" ht="12.75" customHeight="1">
      <c r="A109" s="95">
        <v>422</v>
      </c>
      <c r="B109" s="16" t="s">
        <v>41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</row>
    <row r="110" spans="1:20" ht="26.25">
      <c r="A110" s="95">
        <v>424</v>
      </c>
      <c r="B110" s="16" t="s">
        <v>45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</row>
    <row r="111" spans="1:20" ht="12.75">
      <c r="A111" s="96"/>
      <c r="B111" s="16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</row>
    <row r="112" spans="1:20" s="13" customFormat="1" ht="12.75">
      <c r="A112" s="108" t="s">
        <v>54</v>
      </c>
      <c r="B112" s="99" t="s">
        <v>55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</row>
    <row r="113" spans="1:20" s="13" customFormat="1" ht="12.75">
      <c r="A113" s="96">
        <v>3</v>
      </c>
      <c r="B113" s="99" t="s">
        <v>27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</row>
    <row r="114" spans="1:20" s="13" customFormat="1" ht="12.75">
      <c r="A114" s="96">
        <v>31</v>
      </c>
      <c r="B114" s="99" t="s">
        <v>28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</row>
    <row r="115" spans="1:20" ht="12.75">
      <c r="A115" s="95">
        <v>311</v>
      </c>
      <c r="B115" s="16" t="s">
        <v>29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</row>
    <row r="116" spans="1:20" ht="12.75">
      <c r="A116" s="95">
        <v>312</v>
      </c>
      <c r="B116" s="16" t="s">
        <v>30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</row>
    <row r="117" spans="1:20" ht="12.75">
      <c r="A117" s="95">
        <v>313</v>
      </c>
      <c r="B117" s="16" t="s">
        <v>31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</row>
    <row r="118" spans="1:20" s="13" customFormat="1" ht="12.75">
      <c r="A118" s="96">
        <v>32</v>
      </c>
      <c r="B118" s="99" t="s">
        <v>32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</row>
    <row r="119" spans="1:20" ht="12.75">
      <c r="A119" s="95">
        <v>321</v>
      </c>
      <c r="B119" s="16" t="s">
        <v>33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</row>
    <row r="120" spans="1:20" ht="12.75">
      <c r="A120" s="95">
        <v>322</v>
      </c>
      <c r="B120" s="16" t="s">
        <v>34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</row>
    <row r="121" spans="1:20" ht="12.75">
      <c r="A121" s="95">
        <v>323</v>
      </c>
      <c r="B121" s="16" t="s">
        <v>35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</row>
    <row r="122" spans="1:20" ht="12.75">
      <c r="A122" s="95">
        <v>329</v>
      </c>
      <c r="B122" s="16" t="s">
        <v>36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</row>
    <row r="123" spans="1:20" s="13" customFormat="1" ht="12.75">
      <c r="A123" s="96">
        <v>34</v>
      </c>
      <c r="B123" s="99" t="s">
        <v>37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</row>
    <row r="124" spans="1:20" ht="12.75">
      <c r="A124" s="95">
        <v>343</v>
      </c>
      <c r="B124" s="16" t="s">
        <v>38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</row>
    <row r="125" spans="1:20" s="13" customFormat="1" ht="26.25">
      <c r="A125" s="96">
        <v>4</v>
      </c>
      <c r="B125" s="99" t="s">
        <v>42</v>
      </c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</row>
    <row r="126" spans="1:20" s="13" customFormat="1" ht="26.25">
      <c r="A126" s="96">
        <v>41</v>
      </c>
      <c r="B126" s="99" t="s">
        <v>46</v>
      </c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</row>
    <row r="127" spans="1:20" ht="12.75">
      <c r="A127" s="95">
        <v>411</v>
      </c>
      <c r="B127" s="16" t="s">
        <v>44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</row>
    <row r="128" spans="1:20" s="13" customFormat="1" ht="26.25">
      <c r="A128" s="96">
        <v>42</v>
      </c>
      <c r="B128" s="99" t="s">
        <v>43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</row>
    <row r="129" spans="1:20" ht="12.75">
      <c r="A129" s="95">
        <v>422</v>
      </c>
      <c r="B129" s="16" t="s">
        <v>41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</row>
    <row r="130" spans="1:20" ht="26.25">
      <c r="A130" s="95">
        <v>424</v>
      </c>
      <c r="B130" s="16" t="s">
        <v>45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</row>
    <row r="131" spans="1:20" ht="12.75">
      <c r="A131" s="96"/>
      <c r="B131" s="16"/>
      <c r="C131" s="1"/>
      <c r="D131" s="1"/>
      <c r="E131" s="1"/>
      <c r="F131" s="1"/>
      <c r="G131" s="1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</row>
    <row r="132" spans="1:20" ht="12.75">
      <c r="A132" s="96"/>
      <c r="B132" s="16"/>
      <c r="C132" s="1"/>
      <c r="D132" s="1"/>
      <c r="E132" s="1"/>
      <c r="F132" s="1"/>
      <c r="G132" s="1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</row>
    <row r="133" spans="1:20" ht="12.75">
      <c r="A133" s="96"/>
      <c r="B133" s="16"/>
      <c r="C133" s="1"/>
      <c r="D133" s="1"/>
      <c r="E133" s="1"/>
      <c r="F133" s="1"/>
      <c r="G133" s="1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</row>
    <row r="134" spans="1:20" ht="12.75">
      <c r="A134" s="96"/>
      <c r="B134" s="16"/>
      <c r="C134" s="1"/>
      <c r="D134" s="1"/>
      <c r="E134" s="1"/>
      <c r="F134" s="1"/>
      <c r="G134" s="1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</row>
    <row r="135" spans="1:20" ht="12.75">
      <c r="A135" s="96"/>
      <c r="B135" s="16"/>
      <c r="C135" s="1"/>
      <c r="D135" s="1"/>
      <c r="E135" s="1"/>
      <c r="F135" s="1"/>
      <c r="G135" s="1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</row>
    <row r="136" spans="1:20" ht="12.75">
      <c r="A136" s="96"/>
      <c r="B136" s="16"/>
      <c r="C136" s="1"/>
      <c r="D136" s="1"/>
      <c r="E136" s="1"/>
      <c r="F136" s="1"/>
      <c r="G136" s="1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</row>
    <row r="137" spans="1:20" ht="12.75">
      <c r="A137" s="96"/>
      <c r="B137" s="16"/>
      <c r="C137" s="1"/>
      <c r="D137" s="1"/>
      <c r="E137" s="1"/>
      <c r="F137" s="1"/>
      <c r="G137" s="1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</row>
    <row r="138" spans="1:20" ht="12.75">
      <c r="A138" s="96"/>
      <c r="B138" s="16"/>
      <c r="C138" s="1"/>
      <c r="D138" s="1"/>
      <c r="E138" s="1"/>
      <c r="F138" s="1"/>
      <c r="G138" s="1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</row>
    <row r="139" spans="1:20" ht="12.75">
      <c r="A139" s="96"/>
      <c r="B139" s="16"/>
      <c r="C139" s="1"/>
      <c r="D139" s="1"/>
      <c r="E139" s="1"/>
      <c r="F139" s="1"/>
      <c r="G139" s="1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</row>
    <row r="140" spans="1:20" ht="12.75">
      <c r="A140" s="96"/>
      <c r="B140" s="16"/>
      <c r="C140" s="1"/>
      <c r="D140" s="1"/>
      <c r="E140" s="1"/>
      <c r="F140" s="1"/>
      <c r="G140" s="1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</row>
    <row r="141" spans="1:20" ht="12.75">
      <c r="A141" s="96"/>
      <c r="B141" s="16"/>
      <c r="C141" s="1"/>
      <c r="D141" s="1"/>
      <c r="E141" s="1"/>
      <c r="F141" s="1"/>
      <c r="G141" s="1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</row>
    <row r="142" spans="1:20" ht="12.75">
      <c r="A142" s="96"/>
      <c r="B142" s="16"/>
      <c r="C142" s="1"/>
      <c r="D142" s="1"/>
      <c r="E142" s="1"/>
      <c r="F142" s="1"/>
      <c r="G142" s="1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</row>
    <row r="143" spans="1:20" ht="12.75">
      <c r="A143" s="96"/>
      <c r="B143" s="16"/>
      <c r="C143" s="1"/>
      <c r="D143" s="1"/>
      <c r="E143" s="1"/>
      <c r="F143" s="1"/>
      <c r="G143" s="1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</row>
    <row r="144" spans="1:20" ht="12.75">
      <c r="A144" s="96"/>
      <c r="B144" s="16"/>
      <c r="C144" s="1"/>
      <c r="D144" s="1"/>
      <c r="E144" s="1"/>
      <c r="F144" s="1"/>
      <c r="G144" s="1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</row>
    <row r="145" spans="1:20" ht="12.75">
      <c r="A145" s="96"/>
      <c r="B145" s="16"/>
      <c r="C145" s="1"/>
      <c r="D145" s="1"/>
      <c r="E145" s="1"/>
      <c r="F145" s="1"/>
      <c r="G145" s="1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</row>
    <row r="146" spans="1:20" ht="12.75">
      <c r="A146" s="96"/>
      <c r="B146" s="16"/>
      <c r="C146" s="1"/>
      <c r="D146" s="1"/>
      <c r="E146" s="1"/>
      <c r="F146" s="1"/>
      <c r="G146" s="1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</row>
    <row r="147" spans="1:20" ht="12.75">
      <c r="A147" s="96"/>
      <c r="B147" s="16"/>
      <c r="C147" s="1"/>
      <c r="D147" s="1"/>
      <c r="E147" s="1"/>
      <c r="F147" s="1"/>
      <c r="G147" s="1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</row>
    <row r="148" spans="1:20" ht="12.75">
      <c r="A148" s="96"/>
      <c r="B148" s="16"/>
      <c r="C148" s="1"/>
      <c r="D148" s="1"/>
      <c r="E148" s="1"/>
      <c r="F148" s="1"/>
      <c r="G148" s="1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</row>
    <row r="149" spans="1:20" ht="12.75">
      <c r="A149" s="96"/>
      <c r="B149" s="16"/>
      <c r="C149" s="1"/>
      <c r="D149" s="1"/>
      <c r="E149" s="1"/>
      <c r="F149" s="1"/>
      <c r="G149" s="1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</row>
    <row r="150" spans="1:20" ht="12.75">
      <c r="A150" s="96"/>
      <c r="B150" s="16"/>
      <c r="C150" s="1"/>
      <c r="D150" s="1"/>
      <c r="E150" s="1"/>
      <c r="F150" s="1"/>
      <c r="G150" s="1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</row>
    <row r="151" spans="1:20" ht="12.75">
      <c r="A151" s="96"/>
      <c r="B151" s="16"/>
      <c r="C151" s="1"/>
      <c r="D151" s="1"/>
      <c r="E151" s="1"/>
      <c r="F151" s="1"/>
      <c r="G151" s="1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</row>
    <row r="152" spans="1:20" ht="12.75">
      <c r="A152" s="96"/>
      <c r="B152" s="16"/>
      <c r="C152" s="1"/>
      <c r="D152" s="1"/>
      <c r="E152" s="1"/>
      <c r="F152" s="1"/>
      <c r="G152" s="1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</row>
    <row r="153" spans="1:20" ht="12.75">
      <c r="A153" s="96"/>
      <c r="B153" s="16"/>
      <c r="C153" s="1"/>
      <c r="D153" s="1"/>
      <c r="E153" s="1"/>
      <c r="F153" s="1"/>
      <c r="G153" s="1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</row>
    <row r="154" spans="1:20" ht="12.75">
      <c r="A154" s="96"/>
      <c r="B154" s="16"/>
      <c r="C154" s="1"/>
      <c r="D154" s="1"/>
      <c r="E154" s="1"/>
      <c r="F154" s="1"/>
      <c r="G154" s="1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</row>
    <row r="155" spans="1:20" ht="12.75">
      <c r="A155" s="96"/>
      <c r="B155" s="16"/>
      <c r="C155" s="1"/>
      <c r="D155" s="1"/>
      <c r="E155" s="1"/>
      <c r="F155" s="1"/>
      <c r="G155" s="1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</row>
    <row r="156" spans="1:20" ht="12.75">
      <c r="A156" s="96"/>
      <c r="B156" s="16"/>
      <c r="C156" s="1"/>
      <c r="D156" s="1"/>
      <c r="E156" s="1"/>
      <c r="F156" s="1"/>
      <c r="G156" s="1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</row>
    <row r="157" spans="1:20" ht="12.75">
      <c r="A157" s="96"/>
      <c r="B157" s="16"/>
      <c r="C157" s="1"/>
      <c r="D157" s="1"/>
      <c r="E157" s="1"/>
      <c r="F157" s="1"/>
      <c r="G157" s="1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</row>
    <row r="158" spans="1:20" ht="12.75">
      <c r="A158" s="96"/>
      <c r="B158" s="16"/>
      <c r="C158" s="1"/>
      <c r="D158" s="1"/>
      <c r="E158" s="1"/>
      <c r="F158" s="1"/>
      <c r="G158" s="1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</row>
    <row r="159" spans="1:20" ht="12.75">
      <c r="A159" s="96"/>
      <c r="B159" s="16"/>
      <c r="C159" s="1"/>
      <c r="D159" s="1"/>
      <c r="E159" s="1"/>
      <c r="F159" s="1"/>
      <c r="G159" s="1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</row>
    <row r="160" spans="1:20" ht="12.75">
      <c r="A160" s="96"/>
      <c r="B160" s="16"/>
      <c r="C160" s="1"/>
      <c r="D160" s="1"/>
      <c r="E160" s="1"/>
      <c r="F160" s="1"/>
      <c r="G160" s="1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</row>
    <row r="161" spans="1:20" ht="12.75">
      <c r="A161" s="96"/>
      <c r="B161" s="16"/>
      <c r="C161" s="1"/>
      <c r="D161" s="1"/>
      <c r="E161" s="1"/>
      <c r="F161" s="1"/>
      <c r="G161" s="1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</row>
    <row r="162" spans="1:20" ht="12.75">
      <c r="A162" s="96"/>
      <c r="B162" s="16"/>
      <c r="C162" s="1"/>
      <c r="D162" s="1"/>
      <c r="E162" s="1"/>
      <c r="F162" s="1"/>
      <c r="G162" s="1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</row>
    <row r="163" spans="1:20" ht="12.75">
      <c r="A163" s="96"/>
      <c r="B163" s="16"/>
      <c r="C163" s="1"/>
      <c r="D163" s="1"/>
      <c r="E163" s="1"/>
      <c r="F163" s="1"/>
      <c r="G163" s="1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</row>
    <row r="164" spans="1:20" ht="12.75">
      <c r="A164" s="96"/>
      <c r="B164" s="16"/>
      <c r="C164" s="1"/>
      <c r="D164" s="1"/>
      <c r="E164" s="1"/>
      <c r="F164" s="1"/>
      <c r="G164" s="1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</row>
    <row r="165" spans="1:20" ht="12.75">
      <c r="A165" s="96"/>
      <c r="B165" s="16"/>
      <c r="C165" s="1"/>
      <c r="D165" s="1"/>
      <c r="E165" s="1"/>
      <c r="F165" s="1"/>
      <c r="G165" s="1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</row>
    <row r="166" spans="1:20" ht="12.75">
      <c r="A166" s="96"/>
      <c r="B166" s="16"/>
      <c r="C166" s="1"/>
      <c r="D166" s="1"/>
      <c r="E166" s="1"/>
      <c r="F166" s="1"/>
      <c r="G166" s="1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</row>
    <row r="167" spans="1:20" ht="12.75">
      <c r="A167" s="96"/>
      <c r="B167" s="16"/>
      <c r="C167" s="1"/>
      <c r="D167" s="1"/>
      <c r="E167" s="1"/>
      <c r="F167" s="1"/>
      <c r="G167" s="1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</row>
    <row r="168" spans="1:20" ht="12.75">
      <c r="A168" s="96"/>
      <c r="B168" s="16"/>
      <c r="C168" s="1"/>
      <c r="D168" s="1"/>
      <c r="E168" s="1"/>
      <c r="F168" s="1"/>
      <c r="G168" s="1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</row>
    <row r="169" spans="1:20" ht="12.75">
      <c r="A169" s="96"/>
      <c r="B169" s="16"/>
      <c r="C169" s="1"/>
      <c r="D169" s="1"/>
      <c r="E169" s="1"/>
      <c r="F169" s="1"/>
      <c r="G169" s="1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</row>
    <row r="170" spans="1:20" ht="12.75">
      <c r="A170" s="96"/>
      <c r="B170" s="16"/>
      <c r="C170" s="1"/>
      <c r="D170" s="1"/>
      <c r="E170" s="1"/>
      <c r="F170" s="1"/>
      <c r="G170" s="1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</row>
    <row r="171" spans="1:20" ht="12.75">
      <c r="A171" s="96"/>
      <c r="B171" s="16"/>
      <c r="C171" s="1"/>
      <c r="D171" s="1"/>
      <c r="E171" s="1"/>
      <c r="F171" s="1"/>
      <c r="G171" s="1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</row>
    <row r="172" spans="1:20" ht="12.75">
      <c r="A172" s="96"/>
      <c r="B172" s="16"/>
      <c r="C172" s="1"/>
      <c r="D172" s="1"/>
      <c r="E172" s="1"/>
      <c r="F172" s="1"/>
      <c r="G172" s="1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</row>
    <row r="173" spans="1:20" ht="12.75">
      <c r="A173" s="96"/>
      <c r="B173" s="16"/>
      <c r="C173" s="1"/>
      <c r="D173" s="1"/>
      <c r="E173" s="1"/>
      <c r="F173" s="1"/>
      <c r="G173" s="1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</row>
    <row r="174" spans="1:20" ht="12.75">
      <c r="A174" s="96"/>
      <c r="B174" s="16"/>
      <c r="C174" s="1"/>
      <c r="D174" s="1"/>
      <c r="E174" s="1"/>
      <c r="F174" s="1"/>
      <c r="G174" s="1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</row>
    <row r="175" spans="1:20" ht="12.75">
      <c r="A175" s="96"/>
      <c r="B175" s="16"/>
      <c r="C175" s="1"/>
      <c r="D175" s="1"/>
      <c r="E175" s="1"/>
      <c r="F175" s="1"/>
      <c r="G175" s="1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</row>
    <row r="176" spans="1:20" ht="12.75">
      <c r="A176" s="96"/>
      <c r="B176" s="16"/>
      <c r="C176" s="1"/>
      <c r="D176" s="1"/>
      <c r="E176" s="1"/>
      <c r="F176" s="1"/>
      <c r="G176" s="1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</row>
    <row r="177" spans="1:20" ht="12.75">
      <c r="A177" s="96"/>
      <c r="B177" s="16"/>
      <c r="C177" s="1"/>
      <c r="D177" s="1"/>
      <c r="E177" s="1"/>
      <c r="F177" s="1"/>
      <c r="G177" s="1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</row>
    <row r="178" spans="1:20" ht="12.75">
      <c r="A178" s="96"/>
      <c r="B178" s="16"/>
      <c r="C178" s="1"/>
      <c r="D178" s="1"/>
      <c r="E178" s="1"/>
      <c r="F178" s="1"/>
      <c r="G178" s="1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</row>
    <row r="179" spans="1:20" ht="12.75">
      <c r="A179" s="96"/>
      <c r="B179" s="16"/>
      <c r="C179" s="1"/>
      <c r="D179" s="1"/>
      <c r="E179" s="1"/>
      <c r="F179" s="1"/>
      <c r="G179" s="1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</row>
    <row r="180" spans="1:20" ht="12.75">
      <c r="A180" s="96"/>
      <c r="B180" s="16"/>
      <c r="C180" s="1"/>
      <c r="D180" s="1"/>
      <c r="E180" s="1"/>
      <c r="F180" s="1"/>
      <c r="G180" s="1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</row>
    <row r="181" spans="1:20" ht="12.75">
      <c r="A181" s="96"/>
      <c r="B181" s="16"/>
      <c r="C181" s="1"/>
      <c r="D181" s="1"/>
      <c r="E181" s="1"/>
      <c r="F181" s="1"/>
      <c r="G181" s="1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</row>
    <row r="182" spans="1:20" ht="12.75">
      <c r="A182" s="96"/>
      <c r="B182" s="16"/>
      <c r="C182" s="1"/>
      <c r="D182" s="1"/>
      <c r="E182" s="1"/>
      <c r="F182" s="1"/>
      <c r="G182" s="1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</row>
    <row r="183" spans="1:20" ht="12.75">
      <c r="A183" s="96"/>
      <c r="B183" s="16"/>
      <c r="C183" s="1"/>
      <c r="D183" s="1"/>
      <c r="E183" s="1"/>
      <c r="F183" s="1"/>
      <c r="G183" s="1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</row>
    <row r="184" spans="1:20" ht="12.75">
      <c r="A184" s="96"/>
      <c r="B184" s="16"/>
      <c r="C184" s="1"/>
      <c r="D184" s="1"/>
      <c r="E184" s="1"/>
      <c r="F184" s="1"/>
      <c r="G184" s="1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</row>
    <row r="185" spans="1:20" ht="12.75">
      <c r="A185" s="96"/>
      <c r="B185" s="16"/>
      <c r="C185" s="1"/>
      <c r="D185" s="1"/>
      <c r="E185" s="1"/>
      <c r="F185" s="1"/>
      <c r="G185" s="1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</row>
    <row r="186" spans="1:20" ht="12.75">
      <c r="A186" s="96"/>
      <c r="B186" s="16"/>
      <c r="C186" s="1"/>
      <c r="D186" s="1"/>
      <c r="E186" s="1"/>
      <c r="F186" s="1"/>
      <c r="G186" s="1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</row>
    <row r="187" spans="1:20" ht="12.75">
      <c r="A187" s="96"/>
      <c r="B187" s="16"/>
      <c r="C187" s="1"/>
      <c r="D187" s="1"/>
      <c r="E187" s="1"/>
      <c r="F187" s="1"/>
      <c r="G187" s="1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</row>
    <row r="188" spans="1:20" ht="12.75">
      <c r="A188" s="96"/>
      <c r="B188" s="16"/>
      <c r="C188" s="1"/>
      <c r="D188" s="1"/>
      <c r="E188" s="1"/>
      <c r="F188" s="1"/>
      <c r="G188" s="1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</row>
    <row r="189" spans="1:20" ht="12.75">
      <c r="A189" s="96"/>
      <c r="B189" s="16"/>
      <c r="C189" s="1"/>
      <c r="D189" s="1"/>
      <c r="E189" s="1"/>
      <c r="F189" s="1"/>
      <c r="G189" s="1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</row>
    <row r="190" spans="1:20" ht="12.75">
      <c r="A190" s="96"/>
      <c r="B190" s="16"/>
      <c r="C190" s="1"/>
      <c r="D190" s="1"/>
      <c r="E190" s="1"/>
      <c r="F190" s="1"/>
      <c r="G190" s="1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</row>
    <row r="191" spans="1:20" ht="12.75">
      <c r="A191" s="96"/>
      <c r="B191" s="16"/>
      <c r="C191" s="1"/>
      <c r="D191" s="1"/>
      <c r="E191" s="1"/>
      <c r="F191" s="1"/>
      <c r="G191" s="1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</row>
    <row r="192" spans="1:20" ht="12.75">
      <c r="A192" s="96"/>
      <c r="B192" s="16"/>
      <c r="C192" s="1"/>
      <c r="D192" s="1"/>
      <c r="E192" s="1"/>
      <c r="F192" s="1"/>
      <c r="G192" s="1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</row>
    <row r="193" spans="1:20" ht="12.75">
      <c r="A193" s="96"/>
      <c r="B193" s="16"/>
      <c r="C193" s="1"/>
      <c r="D193" s="1"/>
      <c r="E193" s="1"/>
      <c r="F193" s="1"/>
      <c r="G193" s="1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</row>
    <row r="194" spans="1:20" ht="12.75">
      <c r="A194" s="96"/>
      <c r="B194" s="16"/>
      <c r="C194" s="1"/>
      <c r="D194" s="1"/>
      <c r="E194" s="1"/>
      <c r="F194" s="1"/>
      <c r="G194" s="1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</row>
    <row r="195" spans="1:20" ht="12.75">
      <c r="A195" s="96"/>
      <c r="B195" s="16"/>
      <c r="C195" s="1"/>
      <c r="D195" s="1"/>
      <c r="E195" s="1"/>
      <c r="F195" s="1"/>
      <c r="G195" s="1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</row>
    <row r="196" spans="1:20" ht="12.75">
      <c r="A196" s="96"/>
      <c r="B196" s="16"/>
      <c r="C196" s="1"/>
      <c r="D196" s="1"/>
      <c r="E196" s="1"/>
      <c r="F196" s="1"/>
      <c r="G196" s="1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</row>
    <row r="197" spans="1:20" ht="12.75">
      <c r="A197" s="96"/>
      <c r="B197" s="16"/>
      <c r="C197" s="1"/>
      <c r="D197" s="1"/>
      <c r="E197" s="1"/>
      <c r="F197" s="1"/>
      <c r="G197" s="1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</row>
    <row r="198" spans="1:20" ht="12.75">
      <c r="A198" s="96"/>
      <c r="B198" s="16"/>
      <c r="C198" s="1"/>
      <c r="D198" s="1"/>
      <c r="E198" s="1"/>
      <c r="F198" s="1"/>
      <c r="G198" s="1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</row>
    <row r="199" spans="1:20" ht="12.75">
      <c r="A199" s="96"/>
      <c r="B199" s="16"/>
      <c r="C199" s="1"/>
      <c r="D199" s="1"/>
      <c r="E199" s="1"/>
      <c r="F199" s="1"/>
      <c r="G199" s="1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</row>
    <row r="200" spans="1:20" ht="12.75">
      <c r="A200" s="96"/>
      <c r="B200" s="16"/>
      <c r="C200" s="1"/>
      <c r="D200" s="1"/>
      <c r="E200" s="1"/>
      <c r="F200" s="1"/>
      <c r="G200" s="1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</row>
    <row r="201" spans="1:20" ht="12.75">
      <c r="A201" s="96"/>
      <c r="B201" s="16"/>
      <c r="C201" s="1"/>
      <c r="D201" s="1"/>
      <c r="E201" s="1"/>
      <c r="F201" s="1"/>
      <c r="G201" s="1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</row>
    <row r="202" spans="1:20" ht="12.75">
      <c r="A202" s="96"/>
      <c r="B202" s="16"/>
      <c r="C202" s="1"/>
      <c r="D202" s="1"/>
      <c r="E202" s="1"/>
      <c r="F202" s="1"/>
      <c r="G202" s="1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</row>
    <row r="203" spans="1:20" ht="12.75">
      <c r="A203" s="96"/>
      <c r="B203" s="16"/>
      <c r="C203" s="1"/>
      <c r="D203" s="1"/>
      <c r="E203" s="1"/>
      <c r="F203" s="1"/>
      <c r="G203" s="1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</row>
    <row r="204" spans="1:20" ht="12.75">
      <c r="A204" s="96"/>
      <c r="B204" s="16"/>
      <c r="C204" s="1"/>
      <c r="D204" s="1"/>
      <c r="E204" s="1"/>
      <c r="F204" s="1"/>
      <c r="G204" s="1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</row>
    <row r="205" spans="1:20" ht="12.75">
      <c r="A205" s="96"/>
      <c r="B205" s="16"/>
      <c r="C205" s="1"/>
      <c r="D205" s="1"/>
      <c r="E205" s="1"/>
      <c r="F205" s="1"/>
      <c r="G205" s="1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</row>
    <row r="206" spans="1:20" ht="12.75">
      <c r="A206" s="96"/>
      <c r="B206" s="16"/>
      <c r="C206" s="1"/>
      <c r="D206" s="1"/>
      <c r="E206" s="1"/>
      <c r="F206" s="1"/>
      <c r="G206" s="1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</row>
    <row r="207" spans="1:20" ht="12.75">
      <c r="A207" s="96"/>
      <c r="B207" s="16"/>
      <c r="C207" s="1"/>
      <c r="D207" s="1"/>
      <c r="E207" s="1"/>
      <c r="F207" s="1"/>
      <c r="G207" s="1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</row>
    <row r="208" spans="1:20" ht="12.75">
      <c r="A208" s="96"/>
      <c r="B208" s="16"/>
      <c r="C208" s="1"/>
      <c r="D208" s="1"/>
      <c r="E208" s="1"/>
      <c r="F208" s="1"/>
      <c r="G208" s="1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</row>
    <row r="209" spans="1:20" ht="12.75">
      <c r="A209" s="96"/>
      <c r="B209" s="16"/>
      <c r="C209" s="1"/>
      <c r="D209" s="1"/>
      <c r="E209" s="1"/>
      <c r="F209" s="1"/>
      <c r="G209" s="1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</row>
    <row r="210" spans="1:20" ht="12.75">
      <c r="A210" s="96"/>
      <c r="B210" s="16"/>
      <c r="C210" s="1"/>
      <c r="D210" s="1"/>
      <c r="E210" s="1"/>
      <c r="F210" s="1"/>
      <c r="G210" s="1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</row>
    <row r="211" spans="1:20" ht="12.75">
      <c r="A211" s="96"/>
      <c r="B211" s="16"/>
      <c r="C211" s="1"/>
      <c r="D211" s="1"/>
      <c r="E211" s="1"/>
      <c r="F211" s="1"/>
      <c r="G211" s="1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</row>
    <row r="212" spans="1:20" ht="12.75">
      <c r="A212" s="96"/>
      <c r="B212" s="16"/>
      <c r="C212" s="1"/>
      <c r="D212" s="1"/>
      <c r="E212" s="1"/>
      <c r="F212" s="1"/>
      <c r="G212" s="1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</row>
    <row r="213" spans="1:20" ht="12.75">
      <c r="A213" s="96"/>
      <c r="B213" s="16"/>
      <c r="C213" s="1"/>
      <c r="D213" s="1"/>
      <c r="E213" s="1"/>
      <c r="F213" s="1"/>
      <c r="G213" s="1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</row>
    <row r="214" spans="1:20" ht="12.75">
      <c r="A214" s="96"/>
      <c r="B214" s="16"/>
      <c r="C214" s="1"/>
      <c r="D214" s="1"/>
      <c r="E214" s="1"/>
      <c r="F214" s="1"/>
      <c r="G214" s="1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</row>
    <row r="215" spans="1:20" ht="12.75">
      <c r="A215" s="96"/>
      <c r="B215" s="16"/>
      <c r="C215" s="1"/>
      <c r="D215" s="1"/>
      <c r="E215" s="1"/>
      <c r="F215" s="1"/>
      <c r="G215" s="1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</row>
    <row r="216" spans="1:20" ht="12.75">
      <c r="A216" s="96"/>
      <c r="B216" s="16"/>
      <c r="C216" s="1"/>
      <c r="D216" s="1"/>
      <c r="E216" s="1"/>
      <c r="F216" s="1"/>
      <c r="G216" s="1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</row>
    <row r="217" spans="1:20" ht="12.75">
      <c r="A217" s="96"/>
      <c r="B217" s="16"/>
      <c r="C217" s="1"/>
      <c r="D217" s="1"/>
      <c r="E217" s="1"/>
      <c r="F217" s="1"/>
      <c r="G217" s="1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</row>
    <row r="218" spans="1:20" ht="12.75">
      <c r="A218" s="96"/>
      <c r="B218" s="16"/>
      <c r="C218" s="1"/>
      <c r="D218" s="1"/>
      <c r="E218" s="1"/>
      <c r="F218" s="1"/>
      <c r="G218" s="1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</row>
    <row r="219" spans="1:20" ht="12.75">
      <c r="A219" s="96"/>
      <c r="B219" s="16"/>
      <c r="C219" s="1"/>
      <c r="D219" s="1"/>
      <c r="E219" s="1"/>
      <c r="F219" s="1"/>
      <c r="G219" s="1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</row>
    <row r="220" spans="1:20" ht="12.75">
      <c r="A220" s="96"/>
      <c r="B220" s="16"/>
      <c r="C220" s="1"/>
      <c r="D220" s="1"/>
      <c r="E220" s="1"/>
      <c r="F220" s="1"/>
      <c r="G220" s="1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</row>
    <row r="221" spans="1:20" ht="12.75">
      <c r="A221" s="96"/>
      <c r="B221" s="16"/>
      <c r="C221" s="1"/>
      <c r="D221" s="1"/>
      <c r="E221" s="1"/>
      <c r="F221" s="1"/>
      <c r="G221" s="1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</row>
    <row r="222" spans="1:20" ht="12.75">
      <c r="A222" s="96"/>
      <c r="B222" s="16"/>
      <c r="C222" s="1"/>
      <c r="D222" s="1"/>
      <c r="E222" s="1"/>
      <c r="F222" s="1"/>
      <c r="G222" s="1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</row>
    <row r="223" spans="1:20" ht="12.75">
      <c r="A223" s="96"/>
      <c r="B223" s="16"/>
      <c r="C223" s="1"/>
      <c r="D223" s="1"/>
      <c r="E223" s="1"/>
      <c r="F223" s="1"/>
      <c r="G223" s="1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</row>
    <row r="224" spans="1:20" ht="12.75">
      <c r="A224" s="96"/>
      <c r="B224" s="16"/>
      <c r="C224" s="1"/>
      <c r="D224" s="1"/>
      <c r="E224" s="1"/>
      <c r="F224" s="1"/>
      <c r="G224" s="1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</row>
    <row r="225" spans="1:20" ht="12.75">
      <c r="A225" s="96"/>
      <c r="B225" s="16"/>
      <c r="C225" s="1"/>
      <c r="D225" s="1"/>
      <c r="E225" s="1"/>
      <c r="F225" s="1"/>
      <c r="G225" s="1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</row>
    <row r="226" spans="1:20" ht="12.75">
      <c r="A226" s="96"/>
      <c r="B226" s="16"/>
      <c r="C226" s="1"/>
      <c r="D226" s="1"/>
      <c r="E226" s="1"/>
      <c r="F226" s="1"/>
      <c r="G226" s="1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</row>
    <row r="227" spans="1:20" ht="12.75">
      <c r="A227" s="96"/>
      <c r="B227" s="16"/>
      <c r="C227" s="1"/>
      <c r="D227" s="1"/>
      <c r="E227" s="1"/>
      <c r="F227" s="1"/>
      <c r="G227" s="1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</row>
    <row r="228" spans="1:20" ht="12.75">
      <c r="A228" s="96"/>
      <c r="B228" s="16"/>
      <c r="C228" s="1"/>
      <c r="D228" s="1"/>
      <c r="E228" s="1"/>
      <c r="F228" s="1"/>
      <c r="G228" s="1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</row>
    <row r="229" spans="1:20" ht="12.75">
      <c r="A229" s="96"/>
      <c r="B229" s="16"/>
      <c r="C229" s="1"/>
      <c r="D229" s="1"/>
      <c r="E229" s="1"/>
      <c r="F229" s="1"/>
      <c r="G229" s="1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</row>
    <row r="230" spans="1:20" ht="12.75">
      <c r="A230" s="96"/>
      <c r="B230" s="16"/>
      <c r="C230" s="1"/>
      <c r="D230" s="1"/>
      <c r="E230" s="1"/>
      <c r="F230" s="1"/>
      <c r="G230" s="1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</row>
    <row r="231" spans="1:20" ht="12.75">
      <c r="A231" s="96"/>
      <c r="B231" s="16"/>
      <c r="C231" s="1"/>
      <c r="D231" s="1"/>
      <c r="E231" s="1"/>
      <c r="F231" s="1"/>
      <c r="G231" s="1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</row>
    <row r="232" spans="1:20" ht="12.75">
      <c r="A232" s="96"/>
      <c r="B232" s="16"/>
      <c r="C232" s="1"/>
      <c r="D232" s="1"/>
      <c r="E232" s="1"/>
      <c r="F232" s="1"/>
      <c r="G232" s="1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</row>
    <row r="233" spans="1:20" ht="12.75">
      <c r="A233" s="96"/>
      <c r="B233" s="16"/>
      <c r="C233" s="1"/>
      <c r="D233" s="1"/>
      <c r="E233" s="1"/>
      <c r="F233" s="1"/>
      <c r="G233" s="1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</row>
    <row r="234" spans="1:20" ht="12.75">
      <c r="A234" s="96"/>
      <c r="B234" s="16"/>
      <c r="C234" s="1"/>
      <c r="D234" s="1"/>
      <c r="E234" s="1"/>
      <c r="F234" s="1"/>
      <c r="G234" s="1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</row>
    <row r="235" spans="1:20" ht="12.75">
      <c r="A235" s="96"/>
      <c r="B235" s="16"/>
      <c r="C235" s="1"/>
      <c r="D235" s="1"/>
      <c r="E235" s="1"/>
      <c r="F235" s="1"/>
      <c r="G235" s="1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</row>
    <row r="236" spans="1:20" ht="12.75">
      <c r="A236" s="96"/>
      <c r="B236" s="16"/>
      <c r="C236" s="1"/>
      <c r="D236" s="1"/>
      <c r="E236" s="1"/>
      <c r="F236" s="1"/>
      <c r="G236" s="1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</row>
    <row r="237" spans="1:20" ht="12.75">
      <c r="A237" s="96"/>
      <c r="B237" s="16"/>
      <c r="C237" s="1"/>
      <c r="D237" s="1"/>
      <c r="E237" s="1"/>
      <c r="F237" s="1"/>
      <c r="G237" s="1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</row>
    <row r="238" spans="1:20" ht="12.75">
      <c r="A238" s="96"/>
      <c r="B238" s="16"/>
      <c r="C238" s="1"/>
      <c r="D238" s="1"/>
      <c r="E238" s="1"/>
      <c r="F238" s="1"/>
      <c r="G238" s="1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</row>
    <row r="239" spans="1:20" ht="12.75">
      <c r="A239" s="96"/>
      <c r="B239" s="16"/>
      <c r="C239" s="1"/>
      <c r="D239" s="1"/>
      <c r="E239" s="1"/>
      <c r="F239" s="1"/>
      <c r="G239" s="1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</row>
    <row r="240" spans="1:20" ht="12.75">
      <c r="A240" s="96"/>
      <c r="B240" s="16"/>
      <c r="C240" s="1"/>
      <c r="D240" s="1"/>
      <c r="E240" s="1"/>
      <c r="F240" s="1"/>
      <c r="G240" s="1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</row>
    <row r="241" spans="1:20" ht="12.75">
      <c r="A241" s="96"/>
      <c r="B241" s="16"/>
      <c r="C241" s="1"/>
      <c r="D241" s="1"/>
      <c r="E241" s="1"/>
      <c r="F241" s="1"/>
      <c r="G241" s="1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</row>
    <row r="242" spans="1:20" ht="12.75">
      <c r="A242" s="96"/>
      <c r="B242" s="16"/>
      <c r="C242" s="1"/>
      <c r="D242" s="1"/>
      <c r="E242" s="1"/>
      <c r="F242" s="1"/>
      <c r="G242" s="1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</row>
    <row r="243" spans="1:20" ht="12.75">
      <c r="A243" s="96"/>
      <c r="B243" s="16"/>
      <c r="C243" s="1"/>
      <c r="D243" s="1"/>
      <c r="E243" s="1"/>
      <c r="F243" s="1"/>
      <c r="G243" s="1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</row>
    <row r="244" spans="1:20" ht="12.75">
      <c r="A244" s="96"/>
      <c r="B244" s="16"/>
      <c r="C244" s="1"/>
      <c r="D244" s="1"/>
      <c r="E244" s="1"/>
      <c r="F244" s="1"/>
      <c r="G244" s="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</row>
    <row r="245" spans="1:20" ht="12.75">
      <c r="A245" s="96"/>
      <c r="B245" s="16"/>
      <c r="C245" s="1"/>
      <c r="D245" s="1"/>
      <c r="E245" s="1"/>
      <c r="F245" s="1"/>
      <c r="G245" s="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</row>
    <row r="246" spans="1:20" ht="12.75">
      <c r="A246" s="96"/>
      <c r="B246" s="16"/>
      <c r="C246" s="1"/>
      <c r="D246" s="1"/>
      <c r="E246" s="1"/>
      <c r="F246" s="1"/>
      <c r="G246" s="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</row>
    <row r="247" spans="1:20" ht="12.75">
      <c r="A247" s="96"/>
      <c r="B247" s="16"/>
      <c r="C247" s="1"/>
      <c r="D247" s="1"/>
      <c r="E247" s="1"/>
      <c r="F247" s="1"/>
      <c r="G247" s="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</row>
    <row r="248" spans="1:20" ht="12.75">
      <c r="A248" s="96"/>
      <c r="B248" s="16"/>
      <c r="C248" s="1"/>
      <c r="D248" s="1"/>
      <c r="E248" s="1"/>
      <c r="F248" s="1"/>
      <c r="G248" s="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</row>
    <row r="249" spans="1:20" ht="12.75">
      <c r="A249" s="96"/>
      <c r="B249" s="16"/>
      <c r="C249" s="1"/>
      <c r="D249" s="1"/>
      <c r="E249" s="1"/>
      <c r="F249" s="1"/>
      <c r="G249" s="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</row>
    <row r="250" spans="1:20" ht="12.75">
      <c r="A250" s="96"/>
      <c r="B250" s="16"/>
      <c r="C250" s="1"/>
      <c r="D250" s="1"/>
      <c r="E250" s="1"/>
      <c r="F250" s="1"/>
      <c r="G250" s="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</row>
    <row r="251" spans="1:20" ht="12.75">
      <c r="A251" s="96"/>
      <c r="B251" s="16"/>
      <c r="C251" s="1"/>
      <c r="D251" s="1"/>
      <c r="E251" s="1"/>
      <c r="F251" s="1"/>
      <c r="G251" s="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</row>
    <row r="252" spans="1:20" ht="12.75">
      <c r="A252" s="96"/>
      <c r="B252" s="16"/>
      <c r="C252" s="1"/>
      <c r="D252" s="1"/>
      <c r="E252" s="1"/>
      <c r="F252" s="1"/>
      <c r="G252" s="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</row>
    <row r="253" spans="1:20" ht="12.75">
      <c r="A253" s="96"/>
      <c r="B253" s="16"/>
      <c r="C253" s="1"/>
      <c r="D253" s="1"/>
      <c r="E253" s="1"/>
      <c r="F253" s="1"/>
      <c r="G253" s="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</row>
    <row r="254" spans="1:20" ht="12.75">
      <c r="A254" s="96"/>
      <c r="B254" s="16"/>
      <c r="C254" s="1"/>
      <c r="D254" s="1"/>
      <c r="E254" s="1"/>
      <c r="F254" s="1"/>
      <c r="G254" s="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</row>
    <row r="255" spans="1:20" ht="12.75">
      <c r="A255" s="96"/>
      <c r="B255" s="16"/>
      <c r="C255" s="1"/>
      <c r="D255" s="1"/>
      <c r="E255" s="1"/>
      <c r="F255" s="1"/>
      <c r="G255" s="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</row>
    <row r="256" spans="1:20" ht="12.75">
      <c r="A256" s="96"/>
      <c r="B256" s="16"/>
      <c r="C256" s="1"/>
      <c r="D256" s="1"/>
      <c r="E256" s="1"/>
      <c r="F256" s="1"/>
      <c r="G256" s="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</row>
    <row r="257" spans="1:20" ht="12.75">
      <c r="A257" s="96"/>
      <c r="B257" s="16"/>
      <c r="C257" s="1"/>
      <c r="D257" s="1"/>
      <c r="E257" s="1"/>
      <c r="F257" s="1"/>
      <c r="G257" s="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</row>
    <row r="258" spans="1:20" ht="12.75">
      <c r="A258" s="96"/>
      <c r="B258" s="16"/>
      <c r="C258" s="1"/>
      <c r="D258" s="1"/>
      <c r="E258" s="1"/>
      <c r="F258" s="1"/>
      <c r="G258" s="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</row>
    <row r="259" spans="1:20" ht="12.75">
      <c r="A259" s="96"/>
      <c r="B259" s="16"/>
      <c r="C259" s="1"/>
      <c r="D259" s="1"/>
      <c r="E259" s="1"/>
      <c r="F259" s="1"/>
      <c r="G259" s="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</row>
    <row r="260" spans="1:20" ht="12.75">
      <c r="A260" s="96"/>
      <c r="B260" s="16"/>
      <c r="C260" s="1"/>
      <c r="D260" s="1"/>
      <c r="E260" s="1"/>
      <c r="F260" s="1"/>
      <c r="G260" s="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</row>
    <row r="261" spans="1:20" ht="12.75">
      <c r="A261" s="96"/>
      <c r="B261" s="16"/>
      <c r="C261" s="1"/>
      <c r="D261" s="1"/>
      <c r="E261" s="1"/>
      <c r="F261" s="1"/>
      <c r="G261" s="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</row>
    <row r="262" spans="1:20" ht="12.75">
      <c r="A262" s="96"/>
      <c r="B262" s="16"/>
      <c r="C262" s="1"/>
      <c r="D262" s="1"/>
      <c r="E262" s="1"/>
      <c r="F262" s="1"/>
      <c r="G262" s="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</row>
    <row r="263" spans="1:20" ht="12.75">
      <c r="A263" s="96"/>
      <c r="B263" s="16"/>
      <c r="C263" s="1"/>
      <c r="D263" s="1"/>
      <c r="E263" s="1"/>
      <c r="F263" s="1"/>
      <c r="G263" s="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</row>
    <row r="264" spans="1:20" ht="12.75">
      <c r="A264" s="96"/>
      <c r="B264" s="16"/>
      <c r="C264" s="1"/>
      <c r="D264" s="1"/>
      <c r="E264" s="1"/>
      <c r="F264" s="1"/>
      <c r="G264" s="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</row>
    <row r="265" spans="1:20" ht="12.75">
      <c r="A265" s="96"/>
      <c r="B265" s="16"/>
      <c r="C265" s="1"/>
      <c r="D265" s="1"/>
      <c r="E265" s="1"/>
      <c r="F265" s="1"/>
      <c r="G265" s="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</row>
    <row r="266" spans="1:20" ht="12.75">
      <c r="A266" s="96"/>
      <c r="B266" s="16"/>
      <c r="C266" s="1"/>
      <c r="D266" s="1"/>
      <c r="E266" s="1"/>
      <c r="F266" s="1"/>
      <c r="G266" s="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</row>
    <row r="267" spans="1:20" ht="12.75">
      <c r="A267" s="96"/>
      <c r="B267" s="16"/>
      <c r="C267" s="1"/>
      <c r="D267" s="1"/>
      <c r="E267" s="1"/>
      <c r="F267" s="1"/>
      <c r="G267" s="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</row>
    <row r="268" spans="1:20" ht="12.75">
      <c r="A268" s="96"/>
      <c r="B268" s="16"/>
      <c r="C268" s="1"/>
      <c r="D268" s="1"/>
      <c r="E268" s="1"/>
      <c r="F268" s="1"/>
      <c r="G268" s="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</row>
    <row r="269" spans="1:20" ht="12.75">
      <c r="A269" s="96"/>
      <c r="B269" s="16"/>
      <c r="C269" s="1"/>
      <c r="D269" s="1"/>
      <c r="E269" s="1"/>
      <c r="F269" s="1"/>
      <c r="G269" s="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</row>
    <row r="270" spans="1:20" ht="12.75">
      <c r="A270" s="96"/>
      <c r="B270" s="16"/>
      <c r="C270" s="1"/>
      <c r="D270" s="1"/>
      <c r="E270" s="1"/>
      <c r="F270" s="1"/>
      <c r="G270" s="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</row>
    <row r="271" spans="1:20" ht="12.75">
      <c r="A271" s="96"/>
      <c r="B271" s="16"/>
      <c r="C271" s="1"/>
      <c r="D271" s="1"/>
      <c r="E271" s="1"/>
      <c r="F271" s="1"/>
      <c r="G271" s="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</row>
    <row r="272" spans="1:20" ht="12.75">
      <c r="A272" s="96"/>
      <c r="B272" s="16"/>
      <c r="C272" s="1"/>
      <c r="D272" s="1"/>
      <c r="E272" s="1"/>
      <c r="F272" s="1"/>
      <c r="G272" s="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</row>
    <row r="273" spans="1:20" ht="12.75">
      <c r="A273" s="96"/>
      <c r="B273" s="16"/>
      <c r="C273" s="1"/>
      <c r="D273" s="1"/>
      <c r="E273" s="1"/>
      <c r="F273" s="1"/>
      <c r="G273" s="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</row>
    <row r="274" spans="1:20" ht="12.75">
      <c r="A274" s="96"/>
      <c r="B274" s="16"/>
      <c r="C274" s="1"/>
      <c r="D274" s="1"/>
      <c r="E274" s="1"/>
      <c r="F274" s="1"/>
      <c r="G274" s="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</row>
    <row r="275" spans="1:20" ht="12.75">
      <c r="A275" s="96"/>
      <c r="B275" s="16"/>
      <c r="C275" s="1"/>
      <c r="D275" s="1"/>
      <c r="E275" s="1"/>
      <c r="F275" s="1"/>
      <c r="G275" s="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</row>
    <row r="276" spans="1:20" ht="12.75">
      <c r="A276" s="96"/>
      <c r="B276" s="16"/>
      <c r="C276" s="1"/>
      <c r="D276" s="1"/>
      <c r="E276" s="1"/>
      <c r="F276" s="1"/>
      <c r="G276" s="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</row>
    <row r="277" spans="1:20" ht="12.75">
      <c r="A277" s="96"/>
      <c r="B277" s="16"/>
      <c r="C277" s="1"/>
      <c r="D277" s="1"/>
      <c r="E277" s="1"/>
      <c r="F277" s="1"/>
      <c r="G277" s="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</row>
    <row r="278" spans="1:20" ht="12.75">
      <c r="A278" s="96"/>
      <c r="B278" s="16"/>
      <c r="C278" s="1"/>
      <c r="D278" s="1"/>
      <c r="E278" s="1"/>
      <c r="F278" s="1"/>
      <c r="G278" s="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</row>
    <row r="279" spans="1:20" ht="12.75">
      <c r="A279" s="96"/>
      <c r="B279" s="16"/>
      <c r="C279" s="1"/>
      <c r="D279" s="1"/>
      <c r="E279" s="1"/>
      <c r="F279" s="1"/>
      <c r="G279" s="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</row>
    <row r="280" spans="1:20" ht="12.75">
      <c r="A280" s="96"/>
      <c r="B280" s="16"/>
      <c r="C280" s="1"/>
      <c r="D280" s="1"/>
      <c r="E280" s="1"/>
      <c r="F280" s="1"/>
      <c r="G280" s="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</row>
    <row r="281" spans="1:20" ht="12.75">
      <c r="A281" s="96"/>
      <c r="B281" s="16"/>
      <c r="C281" s="1"/>
      <c r="D281" s="1"/>
      <c r="E281" s="1"/>
      <c r="F281" s="1"/>
      <c r="G281" s="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</row>
    <row r="282" spans="1:20" ht="12.75">
      <c r="A282" s="96"/>
      <c r="B282" s="16"/>
      <c r="C282" s="1"/>
      <c r="D282" s="1"/>
      <c r="E282" s="1"/>
      <c r="F282" s="1"/>
      <c r="G282" s="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</row>
    <row r="283" spans="1:20" ht="12.75">
      <c r="A283" s="96"/>
      <c r="B283" s="16"/>
      <c r="C283" s="1"/>
      <c r="D283" s="1"/>
      <c r="E283" s="1"/>
      <c r="F283" s="1"/>
      <c r="G283" s="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</row>
    <row r="284" spans="1:20" ht="12.75">
      <c r="A284" s="96"/>
      <c r="B284" s="16"/>
      <c r="C284" s="1"/>
      <c r="D284" s="1"/>
      <c r="E284" s="1"/>
      <c r="F284" s="1"/>
      <c r="G284" s="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</row>
    <row r="285" spans="1:20" ht="12.75">
      <c r="A285" s="96"/>
      <c r="B285" s="16"/>
      <c r="C285" s="1"/>
      <c r="D285" s="1"/>
      <c r="E285" s="1"/>
      <c r="F285" s="1"/>
      <c r="G285" s="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</row>
    <row r="286" spans="1:20" ht="12.75">
      <c r="A286" s="96"/>
      <c r="B286" s="16"/>
      <c r="C286" s="1"/>
      <c r="D286" s="1"/>
      <c r="E286" s="1"/>
      <c r="F286" s="1"/>
      <c r="G286" s="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</row>
    <row r="287" spans="1:20" ht="12.75">
      <c r="A287" s="96"/>
      <c r="B287" s="16"/>
      <c r="C287" s="1"/>
      <c r="D287" s="1"/>
      <c r="E287" s="1"/>
      <c r="F287" s="1"/>
      <c r="G287" s="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</row>
    <row r="288" spans="1:20" ht="12.75">
      <c r="A288" s="96"/>
      <c r="B288" s="16"/>
      <c r="C288" s="1"/>
      <c r="D288" s="1"/>
      <c r="E288" s="1"/>
      <c r="F288" s="1"/>
      <c r="G288" s="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</row>
    <row r="289" spans="1:20" ht="12.75">
      <c r="A289" s="96"/>
      <c r="B289" s="16"/>
      <c r="C289" s="1"/>
      <c r="D289" s="1"/>
      <c r="E289" s="1"/>
      <c r="F289" s="1"/>
      <c r="G289" s="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</row>
    <row r="290" spans="1:20" ht="12.75">
      <c r="A290" s="96"/>
      <c r="B290" s="16"/>
      <c r="C290" s="1"/>
      <c r="D290" s="1"/>
      <c r="E290" s="1"/>
      <c r="F290" s="1"/>
      <c r="G290" s="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</row>
    <row r="291" spans="1:20" ht="12.75">
      <c r="A291" s="96"/>
      <c r="B291" s="16"/>
      <c r="C291" s="1"/>
      <c r="D291" s="1"/>
      <c r="E291" s="1"/>
      <c r="F291" s="1"/>
      <c r="G291" s="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</row>
    <row r="292" spans="1:20" ht="12.75">
      <c r="A292" s="96"/>
      <c r="B292" s="16"/>
      <c r="C292" s="1"/>
      <c r="D292" s="1"/>
      <c r="E292" s="1"/>
      <c r="F292" s="1"/>
      <c r="G292" s="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</row>
    <row r="293" spans="1:20" ht="12.75">
      <c r="A293" s="96"/>
      <c r="B293" s="16"/>
      <c r="C293" s="1"/>
      <c r="D293" s="1"/>
      <c r="E293" s="1"/>
      <c r="F293" s="1"/>
      <c r="G293" s="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</row>
    <row r="294" spans="1:20" ht="12.75">
      <c r="A294" s="96"/>
      <c r="B294" s="16"/>
      <c r="C294" s="1"/>
      <c r="D294" s="1"/>
      <c r="E294" s="1"/>
      <c r="F294" s="1"/>
      <c r="G294" s="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</row>
    <row r="295" spans="1:20" ht="12.75">
      <c r="A295" s="96"/>
      <c r="B295" s="16"/>
      <c r="C295" s="1"/>
      <c r="D295" s="1"/>
      <c r="E295" s="1"/>
      <c r="F295" s="1"/>
      <c r="G295" s="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</row>
    <row r="296" spans="1:20" ht="12.75">
      <c r="A296" s="96"/>
      <c r="B296" s="16"/>
      <c r="C296" s="1"/>
      <c r="D296" s="1"/>
      <c r="E296" s="1"/>
      <c r="F296" s="1"/>
      <c r="G296" s="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</row>
    <row r="297" spans="1:20" ht="12.75">
      <c r="A297" s="96"/>
      <c r="B297" s="16"/>
      <c r="C297" s="1"/>
      <c r="D297" s="1"/>
      <c r="E297" s="1"/>
      <c r="F297" s="1"/>
      <c r="G297" s="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</row>
    <row r="298" spans="1:20" ht="12.75">
      <c r="A298" s="96"/>
      <c r="B298" s="16"/>
      <c r="C298" s="1"/>
      <c r="D298" s="1"/>
      <c r="E298" s="1"/>
      <c r="F298" s="1"/>
      <c r="G298" s="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</row>
    <row r="299" spans="1:20" ht="12.75">
      <c r="A299" s="96"/>
      <c r="B299" s="16"/>
      <c r="C299" s="1"/>
      <c r="D299" s="1"/>
      <c r="E299" s="1"/>
      <c r="F299" s="1"/>
      <c r="G299" s="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</row>
    <row r="300" spans="1:20" ht="12.75">
      <c r="A300" s="96"/>
      <c r="B300" s="16"/>
      <c r="C300" s="1"/>
      <c r="D300" s="1"/>
      <c r="E300" s="1"/>
      <c r="F300" s="1"/>
      <c r="G300" s="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</row>
    <row r="301" spans="1:20" ht="12.75">
      <c r="A301" s="96"/>
      <c r="B301" s="16"/>
      <c r="C301" s="1"/>
      <c r="D301" s="1"/>
      <c r="E301" s="1"/>
      <c r="F301" s="1"/>
      <c r="G301" s="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</row>
    <row r="302" spans="1:20" ht="12.75">
      <c r="A302" s="96"/>
      <c r="B302" s="16"/>
      <c r="C302" s="1"/>
      <c r="D302" s="1"/>
      <c r="E302" s="1"/>
      <c r="F302" s="1"/>
      <c r="G302" s="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</row>
    <row r="303" spans="1:20" ht="12.75">
      <c r="A303" s="96"/>
      <c r="B303" s="16"/>
      <c r="C303" s="1"/>
      <c r="D303" s="1"/>
      <c r="E303" s="1"/>
      <c r="F303" s="1"/>
      <c r="G303" s="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</row>
    <row r="304" spans="1:20" ht="12.75">
      <c r="A304" s="96"/>
      <c r="B304" s="16"/>
      <c r="C304" s="1"/>
      <c r="D304" s="1"/>
      <c r="E304" s="1"/>
      <c r="F304" s="1"/>
      <c r="G304" s="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</row>
    <row r="305" spans="1:20" ht="12.75">
      <c r="A305" s="96"/>
      <c r="B305" s="16"/>
      <c r="C305" s="1"/>
      <c r="D305" s="1"/>
      <c r="E305" s="1"/>
      <c r="F305" s="1"/>
      <c r="G305" s="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</row>
    <row r="306" spans="1:20" ht="12.75">
      <c r="A306" s="96"/>
      <c r="B306" s="16"/>
      <c r="C306" s="1"/>
      <c r="D306" s="1"/>
      <c r="E306" s="1"/>
      <c r="F306" s="1"/>
      <c r="G306" s="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</row>
    <row r="307" spans="1:20" ht="12.75">
      <c r="A307" s="96"/>
      <c r="B307" s="16"/>
      <c r="C307" s="1"/>
      <c r="D307" s="1"/>
      <c r="E307" s="1"/>
      <c r="F307" s="1"/>
      <c r="G307" s="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</row>
    <row r="308" spans="1:20" ht="12.75">
      <c r="A308" s="96"/>
      <c r="B308" s="16"/>
      <c r="C308" s="1"/>
      <c r="D308" s="1"/>
      <c r="E308" s="1"/>
      <c r="F308" s="1"/>
      <c r="G308" s="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</row>
    <row r="309" spans="1:20" ht="12.75">
      <c r="A309" s="96"/>
      <c r="B309" s="16"/>
      <c r="C309" s="1"/>
      <c r="D309" s="1"/>
      <c r="E309" s="1"/>
      <c r="F309" s="1"/>
      <c r="G309" s="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</row>
    <row r="310" spans="1:20" ht="12.75">
      <c r="A310" s="96"/>
      <c r="B310" s="16"/>
      <c r="C310" s="1"/>
      <c r="D310" s="1"/>
      <c r="E310" s="1"/>
      <c r="F310" s="1"/>
      <c r="G310" s="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</row>
    <row r="311" spans="1:20" ht="12.75">
      <c r="A311" s="96"/>
      <c r="B311" s="16"/>
      <c r="C311" s="1"/>
      <c r="D311" s="1"/>
      <c r="E311" s="1"/>
      <c r="F311" s="1"/>
      <c r="G311" s="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</row>
    <row r="312" spans="1:20" ht="12.75">
      <c r="A312" s="96"/>
      <c r="B312" s="16"/>
      <c r="C312" s="1"/>
      <c r="D312" s="1"/>
      <c r="E312" s="1"/>
      <c r="F312" s="1"/>
      <c r="G312" s="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</row>
    <row r="313" spans="1:20" ht="12.75">
      <c r="A313" s="96"/>
      <c r="B313" s="16"/>
      <c r="C313" s="1"/>
      <c r="D313" s="1"/>
      <c r="E313" s="1"/>
      <c r="F313" s="1"/>
      <c r="G313" s="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</row>
    <row r="314" spans="1:20" ht="12.75">
      <c r="A314" s="96"/>
      <c r="B314" s="16"/>
      <c r="C314" s="1"/>
      <c r="D314" s="1"/>
      <c r="E314" s="1"/>
      <c r="F314" s="1"/>
      <c r="G314" s="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</row>
    <row r="315" spans="1:20" ht="12.75">
      <c r="A315" s="96"/>
      <c r="B315" s="16"/>
      <c r="C315" s="1"/>
      <c r="D315" s="1"/>
      <c r="E315" s="1"/>
      <c r="F315" s="1"/>
      <c r="G315" s="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</row>
    <row r="316" spans="1:20" ht="12.75">
      <c r="A316" s="96"/>
      <c r="B316" s="16"/>
      <c r="C316" s="1"/>
      <c r="D316" s="1"/>
      <c r="E316" s="1"/>
      <c r="F316" s="1"/>
      <c r="G316" s="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</row>
    <row r="317" spans="1:20" ht="12.75">
      <c r="A317" s="96"/>
      <c r="B317" s="16"/>
      <c r="C317" s="1"/>
      <c r="D317" s="1"/>
      <c r="E317" s="1"/>
      <c r="F317" s="1"/>
      <c r="G317" s="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</row>
    <row r="318" spans="1:20" ht="12.75">
      <c r="A318" s="96"/>
      <c r="B318" s="16"/>
      <c r="C318" s="1"/>
      <c r="D318" s="1"/>
      <c r="E318" s="1"/>
      <c r="F318" s="1"/>
      <c r="G318" s="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</row>
    <row r="319" spans="1:20" ht="12.75">
      <c r="A319" s="96"/>
      <c r="B319" s="16"/>
      <c r="C319" s="1"/>
      <c r="D319" s="1"/>
      <c r="E319" s="1"/>
      <c r="F319" s="1"/>
      <c r="G319" s="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</row>
    <row r="320" spans="1:20" ht="12.75">
      <c r="A320" s="96"/>
      <c r="B320" s="16"/>
      <c r="C320" s="1"/>
      <c r="D320" s="1"/>
      <c r="E320" s="1"/>
      <c r="F320" s="1"/>
      <c r="G320" s="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</row>
    <row r="321" spans="1:20" ht="12.75">
      <c r="A321" s="96"/>
      <c r="B321" s="16"/>
      <c r="C321" s="1"/>
      <c r="D321" s="1"/>
      <c r="E321" s="1"/>
      <c r="F321" s="1"/>
      <c r="G321" s="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</row>
    <row r="322" spans="1:20" ht="12.75">
      <c r="A322" s="96"/>
      <c r="B322" s="16"/>
      <c r="C322" s="1"/>
      <c r="D322" s="1"/>
      <c r="E322" s="1"/>
      <c r="F322" s="1"/>
      <c r="G322" s="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</row>
    <row r="323" spans="1:20" ht="12.75">
      <c r="A323" s="96"/>
      <c r="B323" s="16"/>
      <c r="C323" s="1"/>
      <c r="D323" s="1"/>
      <c r="E323" s="1"/>
      <c r="F323" s="1"/>
      <c r="G323" s="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</row>
    <row r="324" spans="1:20" ht="12.75">
      <c r="A324" s="96"/>
      <c r="B324" s="16"/>
      <c r="C324" s="1"/>
      <c r="D324" s="1"/>
      <c r="E324" s="1"/>
      <c r="F324" s="1"/>
      <c r="G324" s="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</row>
    <row r="325" spans="1:20" ht="12.75">
      <c r="A325" s="96"/>
      <c r="B325" s="16"/>
      <c r="C325" s="1"/>
      <c r="D325" s="1"/>
      <c r="E325" s="1"/>
      <c r="F325" s="1"/>
      <c r="G325" s="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</row>
    <row r="326" spans="1:20" ht="12.75">
      <c r="A326" s="96"/>
      <c r="B326" s="16"/>
      <c r="C326" s="1"/>
      <c r="D326" s="1"/>
      <c r="E326" s="1"/>
      <c r="F326" s="1"/>
      <c r="G326" s="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</row>
    <row r="327" spans="1:20" ht="12.75">
      <c r="A327" s="96"/>
      <c r="B327" s="16"/>
      <c r="C327" s="1"/>
      <c r="D327" s="1"/>
      <c r="E327" s="1"/>
      <c r="F327" s="1"/>
      <c r="G327" s="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</row>
    <row r="328" spans="1:20" ht="12.75">
      <c r="A328" s="96"/>
      <c r="B328" s="16"/>
      <c r="C328" s="1"/>
      <c r="D328" s="1"/>
      <c r="E328" s="1"/>
      <c r="F328" s="1"/>
      <c r="G328" s="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</row>
    <row r="329" spans="1:20" ht="12.75">
      <c r="A329" s="96"/>
      <c r="B329" s="16"/>
      <c r="C329" s="1"/>
      <c r="D329" s="1"/>
      <c r="E329" s="1"/>
      <c r="F329" s="1"/>
      <c r="G329" s="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</row>
    <row r="330" spans="1:20" ht="12.75">
      <c r="A330" s="96"/>
      <c r="B330" s="16"/>
      <c r="C330" s="1"/>
      <c r="D330" s="1"/>
      <c r="E330" s="1"/>
      <c r="F330" s="1"/>
      <c r="G330" s="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</row>
    <row r="331" spans="1:20" ht="12.75">
      <c r="A331" s="96"/>
      <c r="B331" s="16"/>
      <c r="C331" s="1"/>
      <c r="D331" s="1"/>
      <c r="E331" s="1"/>
      <c r="F331" s="1"/>
      <c r="G331" s="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</row>
    <row r="332" spans="1:20" ht="12.75">
      <c r="A332" s="96"/>
      <c r="B332" s="16"/>
      <c r="C332" s="1"/>
      <c r="D332" s="1"/>
      <c r="E332" s="1"/>
      <c r="F332" s="1"/>
      <c r="G332" s="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</row>
    <row r="333" spans="1:20" ht="12.75">
      <c r="A333" s="96"/>
      <c r="B333" s="16"/>
      <c r="C333" s="1"/>
      <c r="D333" s="1"/>
      <c r="E333" s="1"/>
      <c r="F333" s="1"/>
      <c r="G333" s="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</row>
    <row r="334" spans="1:20" ht="12.75">
      <c r="A334" s="96"/>
      <c r="B334" s="16"/>
      <c r="C334" s="1"/>
      <c r="D334" s="1"/>
      <c r="E334" s="1"/>
      <c r="F334" s="1"/>
      <c r="G334" s="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</row>
    <row r="335" spans="1:20" ht="12.75">
      <c r="A335" s="96"/>
      <c r="B335" s="16"/>
      <c r="C335" s="1"/>
      <c r="D335" s="1"/>
      <c r="E335" s="1"/>
      <c r="F335" s="1"/>
      <c r="G335" s="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</row>
    <row r="336" spans="1:20" ht="12.75">
      <c r="A336" s="96"/>
      <c r="B336" s="16"/>
      <c r="C336" s="1"/>
      <c r="D336" s="1"/>
      <c r="E336" s="1"/>
      <c r="F336" s="1"/>
      <c r="G336" s="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</row>
    <row r="337" spans="1:20" ht="12.75">
      <c r="A337" s="96"/>
      <c r="B337" s="16"/>
      <c r="C337" s="1"/>
      <c r="D337" s="1"/>
      <c r="E337" s="1"/>
      <c r="F337" s="1"/>
      <c r="G337" s="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</row>
    <row r="338" spans="1:20" ht="12.75">
      <c r="A338" s="96"/>
      <c r="B338" s="16"/>
      <c r="C338" s="1"/>
      <c r="D338" s="1"/>
      <c r="E338" s="1"/>
      <c r="F338" s="1"/>
      <c r="G338" s="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</row>
    <row r="339" spans="1:20" ht="12.75">
      <c r="A339" s="96"/>
      <c r="B339" s="16"/>
      <c r="C339" s="1"/>
      <c r="D339" s="1"/>
      <c r="E339" s="1"/>
      <c r="F339" s="1"/>
      <c r="G339" s="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</row>
    <row r="340" spans="1:20" ht="12.75">
      <c r="A340" s="96"/>
      <c r="B340" s="16"/>
      <c r="C340" s="1"/>
      <c r="D340" s="1"/>
      <c r="E340" s="1"/>
      <c r="F340" s="1"/>
      <c r="G340" s="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</row>
    <row r="341" spans="1:20" ht="12.75">
      <c r="A341" s="96"/>
      <c r="B341" s="16"/>
      <c r="C341" s="1"/>
      <c r="D341" s="1"/>
      <c r="E341" s="1"/>
      <c r="F341" s="1"/>
      <c r="G341" s="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</row>
    <row r="342" spans="1:20" ht="12.75">
      <c r="A342" s="96"/>
      <c r="B342" s="16"/>
      <c r="C342" s="1"/>
      <c r="D342" s="1"/>
      <c r="E342" s="1"/>
      <c r="F342" s="1"/>
      <c r="G342" s="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</row>
    <row r="343" spans="1:20" ht="12.75">
      <c r="A343" s="96"/>
      <c r="B343" s="16"/>
      <c r="C343" s="1"/>
      <c r="D343" s="1"/>
      <c r="E343" s="1"/>
      <c r="F343" s="1"/>
      <c r="G343" s="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</row>
    <row r="344" spans="1:20" ht="12.75">
      <c r="A344" s="96"/>
      <c r="B344" s="16"/>
      <c r="C344" s="1"/>
      <c r="D344" s="1"/>
      <c r="E344" s="1"/>
      <c r="F344" s="1"/>
      <c r="G344" s="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</row>
    <row r="345" spans="1:20" ht="12.75">
      <c r="A345" s="96"/>
      <c r="B345" s="16"/>
      <c r="C345" s="1"/>
      <c r="D345" s="1"/>
      <c r="E345" s="1"/>
      <c r="F345" s="1"/>
      <c r="G345" s="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</row>
    <row r="346" spans="1:20" ht="12.75">
      <c r="A346" s="96"/>
      <c r="B346" s="16"/>
      <c r="C346" s="1"/>
      <c r="D346" s="1"/>
      <c r="E346" s="1"/>
      <c r="F346" s="1"/>
      <c r="G346" s="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</row>
    <row r="347" spans="1:20" ht="12.75">
      <c r="A347" s="96"/>
      <c r="B347" s="16"/>
      <c r="C347" s="1"/>
      <c r="D347" s="1"/>
      <c r="E347" s="1"/>
      <c r="F347" s="1"/>
      <c r="G347" s="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</row>
    <row r="348" spans="1:20" ht="12.75">
      <c r="A348" s="96"/>
      <c r="B348" s="16"/>
      <c r="C348" s="1"/>
      <c r="D348" s="1"/>
      <c r="E348" s="1"/>
      <c r="F348" s="1"/>
      <c r="G348" s="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</row>
    <row r="349" spans="1:20" ht="12.75">
      <c r="A349" s="96"/>
      <c r="B349" s="16"/>
      <c r="C349" s="1"/>
      <c r="D349" s="1"/>
      <c r="E349" s="1"/>
      <c r="F349" s="1"/>
      <c r="G349" s="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</row>
    <row r="350" spans="1:20" ht="12.75">
      <c r="A350" s="96"/>
      <c r="B350" s="16"/>
      <c r="C350" s="1"/>
      <c r="D350" s="1"/>
      <c r="E350" s="1"/>
      <c r="F350" s="1"/>
      <c r="G350" s="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</row>
    <row r="351" spans="1:20" ht="12.75">
      <c r="A351" s="96"/>
      <c r="B351" s="16"/>
      <c r="C351" s="1"/>
      <c r="D351" s="1"/>
      <c r="E351" s="1"/>
      <c r="F351" s="1"/>
      <c r="G351" s="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</row>
    <row r="352" spans="1:20" ht="12.75">
      <c r="A352" s="96"/>
      <c r="B352" s="16"/>
      <c r="C352" s="1"/>
      <c r="D352" s="1"/>
      <c r="E352" s="1"/>
      <c r="F352" s="1"/>
      <c r="G352" s="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</row>
    <row r="353" spans="1:20" ht="12.75">
      <c r="A353" s="96"/>
      <c r="B353" s="16"/>
      <c r="C353" s="1"/>
      <c r="D353" s="1"/>
      <c r="E353" s="1"/>
      <c r="F353" s="1"/>
      <c r="G353" s="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</row>
    <row r="354" spans="1:20" ht="12.75">
      <c r="A354" s="96"/>
      <c r="B354" s="16"/>
      <c r="C354" s="1"/>
      <c r="D354" s="1"/>
      <c r="E354" s="1"/>
      <c r="F354" s="1"/>
      <c r="G354" s="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</row>
    <row r="355" spans="1:20" ht="12.75">
      <c r="A355" s="96"/>
      <c r="B355" s="16"/>
      <c r="C355" s="1"/>
      <c r="D355" s="1"/>
      <c r="E355" s="1"/>
      <c r="F355" s="1"/>
      <c r="G355" s="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</row>
    <row r="356" spans="1:20" ht="12.75">
      <c r="A356" s="96"/>
      <c r="B356" s="16"/>
      <c r="C356" s="1"/>
      <c r="D356" s="1"/>
      <c r="E356" s="1"/>
      <c r="F356" s="1"/>
      <c r="G356" s="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</row>
    <row r="357" spans="1:20" ht="12.75">
      <c r="A357" s="96"/>
      <c r="B357" s="16"/>
      <c r="C357" s="1"/>
      <c r="D357" s="1"/>
      <c r="E357" s="1"/>
      <c r="F357" s="1"/>
      <c r="G357" s="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</row>
    <row r="358" spans="1:20" ht="12.75">
      <c r="A358" s="96"/>
      <c r="B358" s="16"/>
      <c r="C358" s="1"/>
      <c r="D358" s="1"/>
      <c r="E358" s="1"/>
      <c r="F358" s="1"/>
      <c r="G358" s="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</row>
    <row r="359" spans="1:20" ht="12.75">
      <c r="A359" s="96"/>
      <c r="B359" s="16"/>
      <c r="C359" s="1"/>
      <c r="D359" s="1"/>
      <c r="E359" s="1"/>
      <c r="F359" s="1"/>
      <c r="G359" s="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</row>
    <row r="360" spans="1:20" ht="12.75">
      <c r="A360" s="96"/>
      <c r="B360" s="16"/>
      <c r="C360" s="1"/>
      <c r="D360" s="1"/>
      <c r="E360" s="1"/>
      <c r="F360" s="1"/>
      <c r="G360" s="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</row>
    <row r="361" spans="1:20" ht="12.75">
      <c r="A361" s="96"/>
      <c r="B361" s="16"/>
      <c r="C361" s="1"/>
      <c r="D361" s="1"/>
      <c r="E361" s="1"/>
      <c r="F361" s="1"/>
      <c r="G361" s="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</row>
    <row r="362" spans="1:20" ht="12.75">
      <c r="A362" s="96"/>
      <c r="B362" s="16"/>
      <c r="C362" s="1"/>
      <c r="D362" s="1"/>
      <c r="E362" s="1"/>
      <c r="F362" s="1"/>
      <c r="G362" s="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</row>
    <row r="363" spans="1:20" ht="12.75">
      <c r="A363" s="96"/>
      <c r="B363" s="16"/>
      <c r="C363" s="1"/>
      <c r="D363" s="1"/>
      <c r="E363" s="1"/>
      <c r="F363" s="1"/>
      <c r="G363" s="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</row>
    <row r="364" spans="1:20" ht="12.75">
      <c r="A364" s="96"/>
      <c r="B364" s="16"/>
      <c r="C364" s="1"/>
      <c r="D364" s="1"/>
      <c r="E364" s="1"/>
      <c r="F364" s="1"/>
      <c r="G364" s="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</row>
    <row r="365" spans="1:20" ht="12.75">
      <c r="A365" s="96"/>
      <c r="B365" s="16"/>
      <c r="C365" s="1"/>
      <c r="D365" s="1"/>
      <c r="E365" s="1"/>
      <c r="F365" s="1"/>
      <c r="G365" s="1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</row>
    <row r="366" spans="1:20" ht="12.75">
      <c r="A366" s="96"/>
      <c r="B366" s="16"/>
      <c r="C366" s="1"/>
      <c r="D366" s="1"/>
      <c r="E366" s="1"/>
      <c r="F366" s="1"/>
      <c r="G366" s="1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</row>
    <row r="367" spans="1:20" ht="12.75">
      <c r="A367" s="96"/>
      <c r="B367" s="16"/>
      <c r="C367" s="1"/>
      <c r="D367" s="1"/>
      <c r="E367" s="1"/>
      <c r="F367" s="1"/>
      <c r="G367" s="1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</row>
    <row r="368" spans="1:20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97"/>
  <sheetViews>
    <sheetView tabSelected="1" zoomScalePageLayoutView="0" workbookViewId="0" topLeftCell="C1">
      <selection activeCell="P18" sqref="P18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2.7109375" style="3" customWidth="1"/>
    <col min="5" max="5" width="12.421875" style="3" bestFit="1" customWidth="1"/>
    <col min="6" max="6" width="14.140625" style="3" bestFit="1" customWidth="1"/>
    <col min="7" max="7" width="11.57421875" style="3" customWidth="1"/>
    <col min="8" max="8" width="7.57421875" style="3" bestFit="1" customWidth="1"/>
    <col min="9" max="9" width="14.28125" style="3" customWidth="1"/>
    <col min="10" max="10" width="5.28125" style="3" customWidth="1"/>
    <col min="11" max="11" width="13.7109375" style="3" customWidth="1"/>
    <col min="12" max="19" width="14.421875" style="3" customWidth="1"/>
    <col min="20" max="20" width="14.57421875" style="3" customWidth="1"/>
    <col min="21" max="16384" width="11.421875" style="1" customWidth="1"/>
  </cols>
  <sheetData>
    <row r="1" spans="1:20" ht="24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s="13" customFormat="1" ht="60.75">
      <c r="A2" s="11" t="s">
        <v>24</v>
      </c>
      <c r="B2" s="11" t="s">
        <v>25</v>
      </c>
      <c r="C2" s="12" t="s">
        <v>65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26</v>
      </c>
      <c r="I2" s="101" t="s">
        <v>19</v>
      </c>
      <c r="J2" s="101" t="s">
        <v>20</v>
      </c>
      <c r="K2" s="138" t="s">
        <v>77</v>
      </c>
      <c r="L2" s="1" t="s">
        <v>76</v>
      </c>
      <c r="M2" s="101" t="s">
        <v>15</v>
      </c>
      <c r="N2" s="101" t="s">
        <v>16</v>
      </c>
      <c r="O2" s="101" t="s">
        <v>17</v>
      </c>
      <c r="P2" s="101" t="s">
        <v>78</v>
      </c>
      <c r="Q2" s="101" t="s">
        <v>14</v>
      </c>
      <c r="R2" s="101" t="s">
        <v>15</v>
      </c>
      <c r="S2" s="101" t="s">
        <v>16</v>
      </c>
      <c r="T2" s="101" t="s">
        <v>17</v>
      </c>
    </row>
    <row r="3" spans="1:20" ht="12.75">
      <c r="A3" s="96"/>
      <c r="B3" s="16"/>
      <c r="C3" s="1"/>
      <c r="D3" s="1"/>
      <c r="E3" s="1"/>
      <c r="F3" s="1"/>
      <c r="G3" s="1"/>
      <c r="H3" s="1"/>
      <c r="I3" s="1"/>
      <c r="J3" s="1"/>
      <c r="K3" s="110">
        <v>48097733</v>
      </c>
      <c r="L3" s="109">
        <f>SUM(L6+L18)</f>
        <v>23985182</v>
      </c>
      <c r="M3" s="110">
        <v>1317990</v>
      </c>
      <c r="N3" s="110">
        <f>SUM(N6+N18)</f>
        <v>21894561</v>
      </c>
      <c r="O3" s="110">
        <v>900000</v>
      </c>
      <c r="P3" s="110">
        <v>49889255</v>
      </c>
      <c r="Q3" s="110">
        <v>24878690</v>
      </c>
      <c r="R3" s="110">
        <v>1500000</v>
      </c>
      <c r="S3" s="110">
        <v>22560565</v>
      </c>
      <c r="T3" s="110">
        <v>950000</v>
      </c>
    </row>
    <row r="4" spans="1:7" s="13" customFormat="1" ht="12.75">
      <c r="A4" s="96"/>
      <c r="B4" s="98" t="s">
        <v>48</v>
      </c>
      <c r="C4" s="109">
        <f>SUM(C6+C18)</f>
        <v>47340777</v>
      </c>
      <c r="D4" s="109">
        <f>SUM(D6+D18)</f>
        <v>21691722</v>
      </c>
      <c r="E4" s="109">
        <v>1235875</v>
      </c>
      <c r="F4" s="109">
        <f>SUM(F6+F18)</f>
        <v>23563180</v>
      </c>
      <c r="G4" s="109">
        <v>850000</v>
      </c>
    </row>
    <row r="5" spans="1:20" ht="26.25">
      <c r="A5" s="96"/>
      <c r="B5" s="16" t="s">
        <v>70</v>
      </c>
      <c r="C5" s="1"/>
      <c r="D5" s="1"/>
      <c r="E5" s="1"/>
      <c r="F5" s="1"/>
      <c r="G5" s="1"/>
      <c r="H5" s="1"/>
      <c r="I5" s="1"/>
      <c r="J5" s="1"/>
      <c r="K5" s="1"/>
      <c r="L5" s="109"/>
      <c r="M5" s="1"/>
      <c r="N5" s="1"/>
      <c r="O5" s="1"/>
      <c r="P5" s="1"/>
      <c r="Q5" s="1"/>
      <c r="R5" s="1"/>
      <c r="S5" s="1"/>
      <c r="T5" s="1"/>
    </row>
    <row r="6" spans="1:20" s="13" customFormat="1" ht="12.75">
      <c r="A6" s="96">
        <v>3</v>
      </c>
      <c r="B6" s="99" t="s">
        <v>27</v>
      </c>
      <c r="C6" s="109">
        <f>SUM(C7+C11+C16)</f>
        <v>43900226</v>
      </c>
      <c r="D6" s="109">
        <f>SUM(D7+D11+D16)</f>
        <v>21691722</v>
      </c>
      <c r="E6" s="109">
        <v>1235875</v>
      </c>
      <c r="F6" s="109">
        <f>SUM(F7+F11+F16)</f>
        <v>20122629</v>
      </c>
      <c r="G6" s="109">
        <v>850000</v>
      </c>
      <c r="K6" s="109">
        <f>SUM(K7+K11+K16)</f>
        <v>44917765</v>
      </c>
      <c r="L6" s="109">
        <f>SUM(L7+L11+L16)</f>
        <v>22685182</v>
      </c>
      <c r="M6" s="109">
        <v>1317990</v>
      </c>
      <c r="N6" s="109">
        <f>SUM(N7+N11+N16)</f>
        <v>20189351</v>
      </c>
      <c r="O6" s="109">
        <v>900000</v>
      </c>
      <c r="P6" s="109">
        <v>46307388</v>
      </c>
      <c r="Q6" s="109">
        <v>23138690</v>
      </c>
      <c r="R6" s="109">
        <v>1500000</v>
      </c>
      <c r="S6" s="109">
        <v>20718698</v>
      </c>
      <c r="T6" s="109">
        <v>950000</v>
      </c>
    </row>
    <row r="7" spans="1:20" s="13" customFormat="1" ht="12.75">
      <c r="A7" s="96">
        <v>31</v>
      </c>
      <c r="B7" s="99" t="s">
        <v>28</v>
      </c>
      <c r="C7" s="109">
        <f>SUM(D7+E7+F7)</f>
        <v>30186688</v>
      </c>
      <c r="D7" s="109">
        <f>SUM(D8+D9+D10)</f>
        <v>18461200</v>
      </c>
      <c r="E7" s="109"/>
      <c r="F7" s="109">
        <f>SUM(F8+F9+F10)</f>
        <v>11725488</v>
      </c>
      <c r="G7" s="109"/>
      <c r="K7" s="109">
        <v>30770422</v>
      </c>
      <c r="L7" s="109">
        <v>18985182</v>
      </c>
      <c r="M7" s="109"/>
      <c r="N7" s="109">
        <v>11959998</v>
      </c>
      <c r="O7" s="109"/>
      <c r="P7" s="109">
        <v>31625830</v>
      </c>
      <c r="Q7" s="109">
        <v>19426632</v>
      </c>
      <c r="R7" s="109"/>
      <c r="S7" s="109">
        <v>12199198</v>
      </c>
      <c r="T7" s="109"/>
    </row>
    <row r="8" spans="1:20" ht="12.75">
      <c r="A8" s="95">
        <v>311</v>
      </c>
      <c r="B8" s="16" t="s">
        <v>29</v>
      </c>
      <c r="C8" s="110">
        <f>SUM(D8+E8+F8+G8)</f>
        <v>25259969</v>
      </c>
      <c r="D8" s="110">
        <v>15428000</v>
      </c>
      <c r="E8" s="110"/>
      <c r="F8" s="110">
        <v>9831969</v>
      </c>
      <c r="G8" s="110"/>
      <c r="H8" s="1"/>
      <c r="I8" s="1"/>
      <c r="J8" s="1"/>
      <c r="K8" s="1"/>
      <c r="L8" s="110"/>
      <c r="M8" s="110"/>
      <c r="N8" s="110"/>
      <c r="O8" s="110"/>
      <c r="P8" s="110"/>
      <c r="Q8" s="110"/>
      <c r="R8" s="110"/>
      <c r="S8" s="110"/>
      <c r="T8" s="110"/>
    </row>
    <row r="9" spans="1:20" ht="12.75">
      <c r="A9" s="95">
        <v>312</v>
      </c>
      <c r="B9" s="16" t="s">
        <v>30</v>
      </c>
      <c r="C9" s="110">
        <f>SUM(D9+E9+F9)</f>
        <v>552420</v>
      </c>
      <c r="D9" s="110">
        <v>350000</v>
      </c>
      <c r="E9" s="110"/>
      <c r="F9" s="110">
        <v>202420</v>
      </c>
      <c r="G9" s="110"/>
      <c r="H9" s="1"/>
      <c r="I9" s="1"/>
      <c r="J9" s="1"/>
      <c r="K9" s="1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12.75">
      <c r="A10" s="95">
        <v>313</v>
      </c>
      <c r="B10" s="16" t="s">
        <v>31</v>
      </c>
      <c r="C10" s="110">
        <f>SUM(D10+E10+F10+G10)</f>
        <v>4374299</v>
      </c>
      <c r="D10" s="110">
        <v>2683200</v>
      </c>
      <c r="E10" s="110"/>
      <c r="F10" s="110">
        <v>1691099</v>
      </c>
      <c r="G10" s="110"/>
      <c r="H10" s="1"/>
      <c r="I10" s="1"/>
      <c r="J10" s="1"/>
      <c r="K10" s="1"/>
      <c r="L10" s="109"/>
      <c r="M10" s="110"/>
      <c r="N10" s="110"/>
      <c r="O10" s="110"/>
      <c r="P10" s="110"/>
      <c r="Q10" s="110"/>
      <c r="R10" s="110"/>
      <c r="S10" s="110"/>
      <c r="T10" s="110"/>
    </row>
    <row r="11" spans="1:20" s="13" customFormat="1" ht="12.75">
      <c r="A11" s="96">
        <v>32</v>
      </c>
      <c r="B11" s="99" t="s">
        <v>32</v>
      </c>
      <c r="C11" s="109">
        <f>SUM(D11+E11+F11+G11)</f>
        <v>13694308</v>
      </c>
      <c r="D11" s="109">
        <f>SUM(D12:D15)</f>
        <v>3230522</v>
      </c>
      <c r="E11" s="109">
        <f>SUM(E12:E15)</f>
        <v>1235875</v>
      </c>
      <c r="F11" s="109">
        <f>SUM(F12:F15)</f>
        <v>8377911</v>
      </c>
      <c r="G11" s="109">
        <v>850000</v>
      </c>
      <c r="K11" s="109">
        <v>14128343</v>
      </c>
      <c r="L11" s="109">
        <v>3700000</v>
      </c>
      <c r="M11" s="109">
        <v>1317990</v>
      </c>
      <c r="N11" s="109">
        <v>8210353</v>
      </c>
      <c r="O11" s="109">
        <v>900000</v>
      </c>
      <c r="P11" s="109">
        <v>14691558</v>
      </c>
      <c r="Q11" s="109">
        <v>3692558</v>
      </c>
      <c r="R11" s="109">
        <v>1500000</v>
      </c>
      <c r="S11" s="109">
        <v>8500000</v>
      </c>
      <c r="T11" s="109">
        <v>950000</v>
      </c>
    </row>
    <row r="12" spans="1:20" ht="12.75">
      <c r="A12" s="95">
        <v>321</v>
      </c>
      <c r="B12" s="16" t="s">
        <v>33</v>
      </c>
      <c r="C12" s="110">
        <f>SUM(D12+E12+F12)</f>
        <v>1308108</v>
      </c>
      <c r="D12" s="110">
        <v>630000</v>
      </c>
      <c r="E12" s="110">
        <v>50606</v>
      </c>
      <c r="F12" s="110">
        <v>627502</v>
      </c>
      <c r="G12" s="1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95">
        <v>322</v>
      </c>
      <c r="B13" s="16" t="s">
        <v>34</v>
      </c>
      <c r="C13" s="110">
        <f>SUM(D13+E13+F13)</f>
        <v>2218811</v>
      </c>
      <c r="D13" s="110">
        <v>200000</v>
      </c>
      <c r="E13" s="110">
        <v>303556</v>
      </c>
      <c r="F13" s="110">
        <v>1715255</v>
      </c>
      <c r="G13" s="1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95">
        <v>323</v>
      </c>
      <c r="B14" s="16" t="s">
        <v>35</v>
      </c>
      <c r="C14" s="110">
        <f>SUM(D14+E14+F14+G14)</f>
        <v>9360619</v>
      </c>
      <c r="D14" s="110">
        <v>2200522</v>
      </c>
      <c r="E14" s="110">
        <v>852787</v>
      </c>
      <c r="F14" s="110">
        <v>5457310</v>
      </c>
      <c r="G14" s="110">
        <v>850000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95">
        <v>329</v>
      </c>
      <c r="B15" s="16" t="s">
        <v>36</v>
      </c>
      <c r="C15" s="110">
        <f>SUM(D15+E15+F15)</f>
        <v>806770</v>
      </c>
      <c r="D15" s="110">
        <v>200000</v>
      </c>
      <c r="E15" s="110">
        <v>28926</v>
      </c>
      <c r="F15" s="110">
        <v>577844</v>
      </c>
      <c r="G15" s="110"/>
      <c r="H15" s="1"/>
      <c r="I15" s="1"/>
      <c r="J15" s="1"/>
      <c r="K15" s="1"/>
      <c r="L15" s="13"/>
      <c r="M15" s="1"/>
      <c r="N15" s="1"/>
      <c r="O15" s="1"/>
      <c r="P15" s="1"/>
      <c r="Q15" s="1"/>
      <c r="R15" s="1"/>
      <c r="S15" s="1"/>
      <c r="T15" s="1"/>
    </row>
    <row r="16" spans="1:19" s="13" customFormat="1" ht="12.75">
      <c r="A16" s="96">
        <v>34</v>
      </c>
      <c r="B16" s="99" t="s">
        <v>37</v>
      </c>
      <c r="C16" s="109">
        <f>SUM(D16+E16+F16)</f>
        <v>19230</v>
      </c>
      <c r="D16" s="109"/>
      <c r="E16" s="109"/>
      <c r="F16" s="109">
        <v>19230</v>
      </c>
      <c r="G16" s="109"/>
      <c r="K16" s="109">
        <v>19000</v>
      </c>
      <c r="L16" s="1"/>
      <c r="N16" s="109">
        <v>19000</v>
      </c>
      <c r="P16" s="109">
        <v>19500</v>
      </c>
      <c r="Q16" s="109">
        <v>19500</v>
      </c>
      <c r="S16" s="109">
        <v>19500</v>
      </c>
    </row>
    <row r="17" spans="1:20" ht="12.75">
      <c r="A17" s="95">
        <v>343</v>
      </c>
      <c r="B17" s="16" t="s">
        <v>38</v>
      </c>
      <c r="C17" s="110">
        <v>19230</v>
      </c>
      <c r="D17" s="110"/>
      <c r="E17" s="110"/>
      <c r="F17" s="110">
        <v>19230</v>
      </c>
      <c r="G17" s="110"/>
      <c r="H17" s="1"/>
      <c r="I17" s="1"/>
      <c r="J17" s="1"/>
      <c r="K17" s="110">
        <v>19000</v>
      </c>
      <c r="L17" s="109"/>
      <c r="M17" s="1"/>
      <c r="N17" s="110">
        <v>19000</v>
      </c>
      <c r="O17" s="1"/>
      <c r="P17" s="110">
        <v>19500</v>
      </c>
      <c r="Q17" s="110">
        <v>19500</v>
      </c>
      <c r="R17" s="1"/>
      <c r="S17" s="110">
        <v>19500</v>
      </c>
      <c r="T17" s="1"/>
    </row>
    <row r="18" spans="1:19" s="13" customFormat="1" ht="26.25">
      <c r="A18" s="96">
        <v>4</v>
      </c>
      <c r="B18" s="99" t="s">
        <v>42</v>
      </c>
      <c r="C18" s="109">
        <v>3440551</v>
      </c>
      <c r="D18" s="109"/>
      <c r="E18" s="109"/>
      <c r="F18" s="109">
        <v>3440551</v>
      </c>
      <c r="G18" s="109"/>
      <c r="K18" s="109">
        <v>3050210</v>
      </c>
      <c r="L18" s="109">
        <v>1300000</v>
      </c>
      <c r="N18" s="109">
        <v>1705210</v>
      </c>
      <c r="P18" s="109">
        <v>3581867</v>
      </c>
      <c r="Q18" s="109">
        <v>1740000</v>
      </c>
      <c r="S18" s="109">
        <v>1841867</v>
      </c>
    </row>
    <row r="19" spans="1:19" s="13" customFormat="1" ht="26.25">
      <c r="A19" s="96">
        <v>42</v>
      </c>
      <c r="B19" s="99" t="s">
        <v>43</v>
      </c>
      <c r="C19" s="109">
        <v>3440551</v>
      </c>
      <c r="D19" s="109"/>
      <c r="E19" s="109"/>
      <c r="F19" s="109">
        <v>3440551</v>
      </c>
      <c r="G19" s="109"/>
      <c r="K19" s="109">
        <v>3050210</v>
      </c>
      <c r="L19" s="110">
        <v>1300000</v>
      </c>
      <c r="N19" s="109">
        <v>1705210</v>
      </c>
      <c r="P19" s="109">
        <v>3581867</v>
      </c>
      <c r="Q19" s="109">
        <v>1740000</v>
      </c>
      <c r="S19" s="109">
        <v>1841867</v>
      </c>
    </row>
    <row r="20" spans="1:20" ht="12.75">
      <c r="A20" s="95">
        <v>422</v>
      </c>
      <c r="B20" s="16" t="s">
        <v>41</v>
      </c>
      <c r="C20" s="110">
        <v>3440551</v>
      </c>
      <c r="D20" s="110"/>
      <c r="E20" s="110"/>
      <c r="F20" s="110">
        <v>3440551</v>
      </c>
      <c r="G20" s="1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6.25">
      <c r="A21" s="95">
        <v>424</v>
      </c>
      <c r="B21" s="16" t="s">
        <v>45</v>
      </c>
      <c r="C21" s="110"/>
      <c r="D21" s="110"/>
      <c r="E21" s="110"/>
      <c r="F21" s="110"/>
      <c r="G21" s="1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96"/>
      <c r="B22" s="16"/>
      <c r="C22" s="110"/>
      <c r="D22" s="110"/>
      <c r="E22" s="110"/>
      <c r="F22" s="110"/>
      <c r="G22" s="1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96"/>
      <c r="B23" s="16"/>
      <c r="C23" s="109"/>
      <c r="D23" s="109"/>
      <c r="E23" s="109"/>
      <c r="F23" s="109"/>
      <c r="G23" s="109"/>
      <c r="H23" s="13"/>
      <c r="I23" s="13"/>
      <c r="J23" s="13"/>
      <c r="K23" s="13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96"/>
      <c r="B24" s="16"/>
      <c r="C24" s="109"/>
      <c r="D24" s="109"/>
      <c r="E24" s="109"/>
      <c r="F24" s="109"/>
      <c r="G24" s="109"/>
      <c r="H24" s="13"/>
      <c r="I24" s="13"/>
      <c r="J24" s="13"/>
      <c r="K24" s="13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96"/>
      <c r="B25" s="16"/>
      <c r="C25" s="109"/>
      <c r="D25" s="109"/>
      <c r="E25" s="109"/>
      <c r="F25" s="109"/>
      <c r="G25" s="109"/>
      <c r="H25" s="13"/>
      <c r="I25" s="13"/>
      <c r="J25" s="13"/>
      <c r="K25" s="13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96"/>
      <c r="B26" s="16"/>
      <c r="C26" s="110"/>
      <c r="D26" s="110"/>
      <c r="E26" s="110"/>
      <c r="F26" s="110"/>
      <c r="G26" s="1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96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96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96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96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96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96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96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9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9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96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96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96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96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96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96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96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96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96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96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96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96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96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96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96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96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96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96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96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96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96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96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96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96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96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96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96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96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96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9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96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96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96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96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96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96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96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96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96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96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96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96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96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96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96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96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96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96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96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96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96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96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96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96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96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96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96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96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96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96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9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96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96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96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96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96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96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96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96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96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96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96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96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96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96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96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96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96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96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96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96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96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96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96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96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96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96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96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96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96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M297" s="1"/>
      <c r="N297" s="1"/>
      <c r="O297" s="1"/>
      <c r="P297" s="1"/>
      <c r="Q297" s="1"/>
      <c r="R297" s="1"/>
      <c r="S297" s="1"/>
      <c r="T297" s="1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Tonka</cp:lastModifiedBy>
  <cp:lastPrinted>2016-12-02T09:37:24Z</cp:lastPrinted>
  <dcterms:created xsi:type="dcterms:W3CDTF">2013-09-11T11:00:21Z</dcterms:created>
  <dcterms:modified xsi:type="dcterms:W3CDTF">2016-12-02T12:35:51Z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