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"/>
    </mc:Choice>
  </mc:AlternateContent>
  <xr:revisionPtr revIDLastSave="70" documentId="8_{CC235A88-F870-4344-8B1A-AF4BBE1B5903}" xr6:coauthVersionLast="36" xr6:coauthVersionMax="36" xr10:uidLastSave="{7C728F0C-025F-4C4E-B093-32B2E6FDAA5F}"/>
  <bookViews>
    <workbookView xWindow="-120" yWindow="-120" windowWidth="29040" windowHeight="1584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1.)'!$B$5:$G$21</definedName>
    <definedName name="_xlnm._FilterDatabase" localSheetId="2" hidden="1">'FIZIČKE OSOBE (Kat 2.)'!$B$5:$G$50</definedName>
    <definedName name="_xlnm._FilterDatabase" localSheetId="0" hidden="1">'PRAVNE OSOBE (Kat 1.)'!$B$5:$G$136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95" i="1"/>
  <c r="G91" i="1"/>
  <c r="E134" i="1"/>
  <c r="E149" i="1" l="1"/>
  <c r="E147" i="1"/>
  <c r="E145" i="1"/>
  <c r="E143" i="1"/>
  <c r="E141" i="1"/>
  <c r="E138" i="1"/>
  <c r="E17" i="1"/>
  <c r="E122" i="1"/>
  <c r="E117" i="1"/>
  <c r="E88" i="1"/>
  <c r="E131" i="1"/>
  <c r="E43" i="1"/>
  <c r="E52" i="1"/>
  <c r="E71" i="1"/>
  <c r="E105" i="1"/>
  <c r="E63" i="1"/>
  <c r="E16" i="2" l="1"/>
  <c r="E34" i="1"/>
  <c r="E12" i="3"/>
  <c r="E136" i="1"/>
  <c r="E108" i="1"/>
  <c r="E100" i="1"/>
  <c r="E90" i="1"/>
  <c r="E26" i="1"/>
  <c r="E23" i="1"/>
  <c r="E21" i="2"/>
  <c r="E59" i="1"/>
</calcChain>
</file>

<file path=xl/sharedStrings.xml><?xml version="1.0" encoding="utf-8"?>
<sst xmlns="http://schemas.openxmlformats.org/spreadsheetml/2006/main" count="392" uniqueCount="197">
  <si>
    <t>NAZIV ISPLATITELJA:</t>
  </si>
  <si>
    <t>TEHNIČKO VELEUČILIŠTE U ZAGREBU</t>
  </si>
  <si>
    <t xml:space="preserve">ISPLATE SREDSTAVA </t>
  </si>
  <si>
    <t>ZA RAZDOBLJE</t>
  </si>
  <si>
    <t>SIJEČANJ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</si>
  <si>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</si>
  <si>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</si>
  <si>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</si>
  <si>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</si>
  <si>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</si>
  <si>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</si>
  <si>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</si>
  <si>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TEMPORIS SAVJETOVANJE D.O.O.</t>
  </si>
  <si>
    <t>ZAGREB</t>
  </si>
  <si>
    <t>HRVATSKO DRUŠTVO MENADŽERA KVALITETE</t>
  </si>
  <si>
    <t xml:space="preserve">Ukupno </t>
  </si>
  <si>
    <t>ZVIBOR D.O.O.</t>
  </si>
  <si>
    <t>03454358063</t>
  </si>
  <si>
    <t>PEČAT D.O.O.</t>
  </si>
  <si>
    <t>NARODNE NOVINE D.D.</t>
  </si>
  <si>
    <t>UPI-2M PLUS D.O.O.</t>
  </si>
  <si>
    <t>ŽIVA VODA D.O.O.</t>
  </si>
  <si>
    <t>KOŽA KOMERC D.O.O.</t>
  </si>
  <si>
    <t>FIV D.O.O.</t>
  </si>
  <si>
    <t>AVR D.O.O.</t>
  </si>
  <si>
    <t>SAT MEDIA</t>
  </si>
  <si>
    <t>HRVATSKA RADIO TELEVIZIJA ZAGREB</t>
  </si>
  <si>
    <t xml:space="preserve">Usluge telefona, pošte i prijevoza </t>
  </si>
  <si>
    <t>SILVER TRANS J.D.O.O.</t>
  </si>
  <si>
    <t>HRVATSKA POŠTA</t>
  </si>
  <si>
    <t>CUTRO PROJEKT D.O.O.</t>
  </si>
  <si>
    <t>Usluge tekućeg i invest.održavanja</t>
  </si>
  <si>
    <t>KODEKS D.O.O.</t>
  </si>
  <si>
    <t>D&amp;D SERVICE</t>
  </si>
  <si>
    <t>ROOMOR PLUS</t>
  </si>
  <si>
    <t>09252099329</t>
  </si>
  <si>
    <t>Usluge promidžbe i informiranja</t>
  </si>
  <si>
    <t>Komunalne usluge</t>
  </si>
  <si>
    <t>ZAGREBAČKI HODLING D.O.O. PODRUŽNICA ČISTOĆA</t>
  </si>
  <si>
    <t>VMD SERVIS D.O.O.</t>
  </si>
  <si>
    <t>SPARTA GYM obrt za usluge</t>
  </si>
  <si>
    <t>HASTK MLADOST</t>
  </si>
  <si>
    <t>SVEUČILIŠTE U ZAGREBU PREHRAMBENO-BIOTEHNOLOŠKI FAKULTET</t>
  </si>
  <si>
    <t>PUČKO OTVORENO UČILIŠTE ZAGREB</t>
  </si>
  <si>
    <t>MAX D.O.O.</t>
  </si>
  <si>
    <t>06699928946</t>
  </si>
  <si>
    <t>OVERLEAF</t>
  </si>
  <si>
    <t>GB235979951</t>
  </si>
  <si>
    <t>UNITED KINGDOM</t>
  </si>
  <si>
    <t>SPECIJALNA BOLNICA PRIMAMED</t>
  </si>
  <si>
    <t>SETCOR D.O.O.</t>
  </si>
  <si>
    <t>P &amp; F ZAŠTITA D.O.O.</t>
  </si>
  <si>
    <t>MINERVA GRAPHICA D.O.O.</t>
  </si>
  <si>
    <t>ADRIATIC OSIGURANJE</t>
  </si>
  <si>
    <t>UNIQA OSIGURANJE D.D.</t>
  </si>
  <si>
    <t>CROATIA BATERIJE D.D.</t>
  </si>
  <si>
    <t>MARUN PROMET D.O.O.</t>
  </si>
  <si>
    <t>M.M.BOBAN BOBAN D.O.O.</t>
  </si>
  <si>
    <t>RESTAURANT BALON</t>
  </si>
  <si>
    <t>GARDENAL</t>
  </si>
  <si>
    <t>HRVATSKI NEZAVISNI IZVOZNICI SOFTVERA</t>
  </si>
  <si>
    <t>NACIONALNA I SVEUČILIŠNA KNJIŽNICA</t>
  </si>
  <si>
    <t>HRVATSKA UDRUGA POSLODAVACA</t>
  </si>
  <si>
    <t>Ukupno</t>
  </si>
  <si>
    <t>KONZUM PLUS D.O.O.</t>
  </si>
  <si>
    <t>PEVEX D.D.</t>
  </si>
  <si>
    <t>SESVETE</t>
  </si>
  <si>
    <t>MEGA-POLIPET D.O.O.</t>
  </si>
  <si>
    <t>CVJETNI ATELJE HEDERA</t>
  </si>
  <si>
    <t>ZVONA USLUGE D.O.O.</t>
  </si>
  <si>
    <t>VRUTAK D.O.O.</t>
  </si>
  <si>
    <t>FAVORY D.O.O.</t>
  </si>
  <si>
    <t>SVEUČILIŠTE SJEVER</t>
  </si>
  <si>
    <t>KOPRIVNICA</t>
  </si>
  <si>
    <t>LINKS D.O.O.</t>
  </si>
  <si>
    <t>SVETA NEDJELJA</t>
  </si>
  <si>
    <t>GDPR</t>
  </si>
  <si>
    <t>BORČIĆ NIKOLINA</t>
  </si>
  <si>
    <t>Intelektualne i osobne usluge (ugovor o djelu, ukupan trošak)</t>
  </si>
  <si>
    <t>BRATIĆ DIANA</t>
  </si>
  <si>
    <t>GRUIČIĆ SAVINA</t>
  </si>
  <si>
    <t>RADOVAN ALEKSANDER</t>
  </si>
  <si>
    <t>RAJAČIĆ MARTINA</t>
  </si>
  <si>
    <t>SJEKAVICA KLEPO MARIELA</t>
  </si>
  <si>
    <t>TULIČIĆ DOMAGOJ</t>
  </si>
  <si>
    <t>VALDEC DEAN</t>
  </si>
  <si>
    <t>ZOVKO TOMISLAV</t>
  </si>
  <si>
    <t>ŽILJAK VILKO</t>
  </si>
  <si>
    <t>ODVJETNIČKO DRUŠTVO PELICARIĆ I SMERDEL</t>
  </si>
  <si>
    <t>Intelektualne i osobne usluge ( usluge odvjetnika i pravnog savjetovanja)</t>
  </si>
  <si>
    <t>Intelektualne i osobne usluge (održ.tečaja)</t>
  </si>
  <si>
    <t>FAKULTET STROJARSTVA I BRODOGRADNJE</t>
  </si>
  <si>
    <t>Intelektualne i osobne usluge (izvođenje nastave)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</si>
  <si>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</si>
  <si>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</si>
  <si>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</si>
  <si>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</si>
  <si>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Naknade za rad predstavničkih i izvršnih tijela, povjerenstava i slično</t>
  </si>
  <si>
    <t>OCTO OBRT ZA RAČUNALNE MREŽE I SUSTAVE</t>
  </si>
  <si>
    <t>TENJA</t>
  </si>
  <si>
    <t>POLLEO ADRIA D.O.O.</t>
  </si>
  <si>
    <t>FERIVI &amp; Co D.O.O.</t>
  </si>
  <si>
    <t>Službena, radna  i zaštitna odjeća i obuća</t>
  </si>
  <si>
    <t>ZAGREBAČKA BANKA D.D.</t>
  </si>
  <si>
    <t>IATED</t>
  </si>
  <si>
    <t>ESB98579568</t>
  </si>
  <si>
    <t>VALENCIA</t>
  </si>
  <si>
    <t>ITVZ D.O.O.</t>
  </si>
  <si>
    <t>AUTOTRANS D.O.O.</t>
  </si>
  <si>
    <t>PROTIS D.O.O.</t>
  </si>
  <si>
    <t>MICOM ELEKTRONIKA D.O.O.</t>
  </si>
  <si>
    <t>KONTO D.O.O.</t>
  </si>
  <si>
    <t>VARAŽDIN</t>
  </si>
  <si>
    <t>INA D.D.</t>
  </si>
  <si>
    <t>HRVATSKI TELEKOM D.D.</t>
  </si>
  <si>
    <t>POINT D.O.O.</t>
  </si>
  <si>
    <t>AKD D.O.O.</t>
  </si>
  <si>
    <t>SPORTDIREKT D.O.O.</t>
  </si>
  <si>
    <t>PERAN D.O.O.</t>
  </si>
  <si>
    <t>ZET D.O.O.</t>
  </si>
  <si>
    <t>STARA POTKOVA D.O.O.</t>
  </si>
  <si>
    <t>GRAND AUTO D.O.O.</t>
  </si>
  <si>
    <t>ROVINI D.O.O.</t>
  </si>
  <si>
    <t>TIM4PIN D.O.O.</t>
  </si>
  <si>
    <t>VAL SAVJETOVANJE D.O.O.</t>
  </si>
  <si>
    <t>HZRIFD</t>
  </si>
  <si>
    <t>TPK-ZAVOD D.D.</t>
  </si>
  <si>
    <t>HEP ELEKTRA D.O.O.</t>
  </si>
  <si>
    <t>ISKON Internet D.D.</t>
  </si>
  <si>
    <t>MEĐIMURJE-PLIN D.O.O.</t>
  </si>
  <si>
    <t>ČAKOVEC</t>
  </si>
  <si>
    <t>HEP OPSKRBA D.O.O.</t>
  </si>
  <si>
    <t>FINA</t>
  </si>
  <si>
    <t>GRADITELJSKA TEHNIČKA ŠKOLA</t>
  </si>
  <si>
    <t>GRAD ZAGREB</t>
  </si>
  <si>
    <t>VODOOPSKRBA I ODVODNJA D.O.O.</t>
  </si>
  <si>
    <t>ZG HOLDING D.O.O.</t>
  </si>
  <si>
    <t>ZAG.INOVACIJSKI CENTAR</t>
  </si>
  <si>
    <t>UDRUGA ZA PROMIC.KULTURE AUTOMOBILA I DIZAJNA SCUDERIA</t>
  </si>
  <si>
    <t>HDKI</t>
  </si>
  <si>
    <t>ZG HOLDING-ZAGREBPARKING</t>
  </si>
  <si>
    <t>HG SPOT D.O.O.</t>
  </si>
  <si>
    <t>MOLA EDUCATION</t>
  </si>
  <si>
    <t>SAO PAULO</t>
  </si>
  <si>
    <t>PRI ZVONCU</t>
  </si>
  <si>
    <t>HEP PLIN</t>
  </si>
  <si>
    <t>OSIJEK</t>
  </si>
  <si>
    <t>CVJEĆARNA NENA</t>
  </si>
  <si>
    <t>HEP TOPLINARSTVO</t>
  </si>
  <si>
    <t>PIPE TECHNIC J.D.O.O.</t>
  </si>
  <si>
    <t>PE-VLA-KU SHPK</t>
  </si>
  <si>
    <t>ZALEĐE D.O.O</t>
  </si>
  <si>
    <t>ŽENSKI KK MEDVEŠČAK</t>
  </si>
  <si>
    <t>TOTIĆ INSTALACIJE D.O.O.</t>
  </si>
  <si>
    <t>BONACA TRAKOŠĆANSKA J.D.O.O.</t>
  </si>
  <si>
    <t>DRŽ.PROR.</t>
  </si>
  <si>
    <t>UNIVERZITET CRNE GORE</t>
  </si>
  <si>
    <t>PODGORICA</t>
  </si>
  <si>
    <t>GALAGO D.O.O.</t>
  </si>
  <si>
    <t>SI73238287</t>
  </si>
  <si>
    <t>RAVNE NA KOROŠKEM</t>
  </si>
  <si>
    <t>SUBULA D.O.O.</t>
  </si>
  <si>
    <t>74667365513 </t>
  </si>
  <si>
    <t>ROSIP D.O.O.</t>
  </si>
  <si>
    <t>HRV.DRUŠ.MENAĐERA KVALITETE</t>
  </si>
  <si>
    <t>AMERIČKI INSTITUT</t>
  </si>
  <si>
    <t> 06079187598</t>
  </si>
  <si>
    <t>Stručno usavršavanje zaposlenika</t>
  </si>
  <si>
    <t>Uredski materijal i ostali materijalni rashodi</t>
  </si>
  <si>
    <t>Materijal i sirovine</t>
  </si>
  <si>
    <t>Energija</t>
  </si>
  <si>
    <t>Ostali materijal i dijelovi za tekuće održavanje</t>
  </si>
  <si>
    <t>Zakupnine i najamnine</t>
  </si>
  <si>
    <t>Zdravstvene i veterinarske usluge</t>
  </si>
  <si>
    <t>Računalne usluge</t>
  </si>
  <si>
    <t>Ostale usluge</t>
  </si>
  <si>
    <t>Premije osiguranja</t>
  </si>
  <si>
    <t>Reprezentacija</t>
  </si>
  <si>
    <t>Članarine i norme</t>
  </si>
  <si>
    <t>Ostali nespomenuti rashodi poslovanja</t>
  </si>
  <si>
    <t>Naknade građanima i kućanstvima u novcu</t>
  </si>
  <si>
    <t>Komunikacijska oprema</t>
  </si>
  <si>
    <t>Laboratorijska oprema</t>
  </si>
  <si>
    <t>Bankarske usluge i usluge platnog prometa</t>
  </si>
  <si>
    <t>Intelektualne i osobne usluge</t>
  </si>
  <si>
    <t>Uredska oprema i namještaj</t>
  </si>
  <si>
    <t>DRŽAVNI PRORAČUN</t>
  </si>
  <si>
    <t>Pristojbe i naknade</t>
  </si>
  <si>
    <t>Ostala prava</t>
  </si>
  <si>
    <t>STUDENTSKI CENTAR U ZAGREBU</t>
  </si>
  <si>
    <t>STUDENTSKI CENTAR U VARAŽDINU</t>
  </si>
  <si>
    <t>STUDENTSKI CENTAR U KARLOVCU</t>
  </si>
  <si>
    <t>SVEUČILIŠTE U ZADRU</t>
  </si>
  <si>
    <t>ZADAR</t>
  </si>
  <si>
    <t>KARLOVAC</t>
  </si>
  <si>
    <t>Plaće za redovan rad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</si>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</sst>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4D515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4" fontId="0" fillId="0" borderId="1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quotePrefix="1"/>
    <xf numFmtId="0" fontId="6" fillId="0" borderId="2" xfId="0" applyFont="1" applyBorder="1"/>
    <xf numFmtId="4" fontId="4" fillId="0" borderId="0" xfId="0" applyNumberFormat="1" applyFont="1"/>
    <xf numFmtId="4" fontId="4" fillId="0" borderId="1" xfId="0" applyNumberFormat="1" applyFont="1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184"/>
  <sheetViews>
    <sheetView tabSelected="1" workbookViewId="0">
      <selection activeCell="D157" sqref="D157"/>
    </sheetView>
  </sheetViews>
  <sheetFormatPr defaultRowHeight="15" x14ac:dyDescent="0.25"/>
  <cols>
    <col min="2" max="2" width="41.5703125" bestFit="1" customWidth="1"/>
    <col min="3" max="3" width="26.85546875" style="36" customWidth="1"/>
    <col min="4" max="4" width="40.85546875" customWidth="1"/>
    <col min="5" max="5" width="11" style="6" bestFit="1" customWidth="1"/>
    <col min="6" max="6" width="11.28515625" style="20" customWidth="1"/>
    <col min="7" max="7" width="72.28515625" customWidth="1"/>
  </cols>
  <sheetData>
    <row r="1" spans="1:8" ht="18.75" x14ac:dyDescent="0.3">
      <c r="B1" s="9" t="s">
        <v>0</v>
      </c>
      <c r="C1" s="34" t="s">
        <v>1</v>
      </c>
    </row>
    <row r="3" spans="1:8" ht="15.75" x14ac:dyDescent="0.25">
      <c r="B3" s="10" t="s">
        <v>2</v>
      </c>
      <c r="C3" s="35" t="s">
        <v>3</v>
      </c>
      <c r="D3" s="10" t="s">
        <v>4</v>
      </c>
      <c r="E3" s="11"/>
      <c r="F3" s="21">
        <v>2024</v>
      </c>
    </row>
    <row r="4" spans="1:8" x14ac:dyDescent="0.25">
      <c r="G4" s="12" t="s">
        <v>5</v>
      </c>
    </row>
    <row r="5" spans="1:8" s="1" customFormat="1" ht="90.75" customHeight="1" x14ac:dyDescent="0.25">
      <c r="A5"/>
      <c r="B5" s="7" t="s">
        <v>6</v>
      </c>
      <c r="C5" s="32" t="s">
        <v>7</v>
      </c>
      <c r="D5" s="7" t="s">
        <v>8</v>
      </c>
      <c r="E5" s="8" t="s">
        <v>9</v>
      </c>
      <c r="F5" s="7" t="s">
        <v>10</v>
      </c>
      <c r="G5" s="7" t="s">
        <v>11</v>
      </c>
    </row>
    <row r="6" spans="1:8" s="1" customFormat="1" x14ac:dyDescent="0.25">
      <c r="A6"/>
      <c r="B6" s="16" t="s">
        <v>12</v>
      </c>
      <c r="C6" s="32">
        <v>80885983918</v>
      </c>
      <c r="D6" s="16" t="s">
        <v>13</v>
      </c>
      <c r="E6" s="39">
        <v>155</v>
      </c>
      <c r="F6" s="19">
        <v>3213</v>
      </c>
      <c r="G6" s="16" t="s">
        <v>167</v>
      </c>
      <c r="H6" s="23"/>
    </row>
    <row r="7" spans="1:8" s="1" customFormat="1" x14ac:dyDescent="0.25">
      <c r="A7"/>
      <c r="B7" s="16" t="s">
        <v>104</v>
      </c>
      <c r="C7" s="32" t="s">
        <v>105</v>
      </c>
      <c r="D7" s="16" t="s">
        <v>106</v>
      </c>
      <c r="E7" s="39">
        <v>330</v>
      </c>
      <c r="F7" s="19"/>
      <c r="G7" s="16"/>
    </row>
    <row r="8" spans="1:8" s="1" customFormat="1" x14ac:dyDescent="0.25">
      <c r="A8"/>
      <c r="B8" s="16" t="s">
        <v>14</v>
      </c>
      <c r="C8" s="32">
        <v>52439382255</v>
      </c>
      <c r="D8" s="16" t="s">
        <v>13</v>
      </c>
      <c r="E8" s="39">
        <v>300</v>
      </c>
      <c r="F8" s="19"/>
      <c r="G8" s="16"/>
    </row>
    <row r="9" spans="1:8" s="1" customFormat="1" x14ac:dyDescent="0.25">
      <c r="A9"/>
      <c r="B9" s="16" t="s">
        <v>125</v>
      </c>
      <c r="C9" s="32">
        <v>75508100288</v>
      </c>
      <c r="D9" s="16" t="s">
        <v>13</v>
      </c>
      <c r="E9" s="39">
        <v>95</v>
      </c>
      <c r="F9" s="19"/>
      <c r="G9" s="16"/>
    </row>
    <row r="10" spans="1:8" s="1" customFormat="1" ht="30" x14ac:dyDescent="0.25">
      <c r="A10"/>
      <c r="B10" s="16" t="s">
        <v>138</v>
      </c>
      <c r="C10" s="33">
        <v>77122499471</v>
      </c>
      <c r="D10" s="16" t="s">
        <v>13</v>
      </c>
      <c r="E10" s="39">
        <v>650</v>
      </c>
      <c r="F10" s="19"/>
      <c r="G10" s="16"/>
    </row>
    <row r="11" spans="1:8" s="1" customFormat="1" x14ac:dyDescent="0.25">
      <c r="A11"/>
      <c r="B11" s="16" t="s">
        <v>139</v>
      </c>
      <c r="C11" s="37">
        <v>22189855239</v>
      </c>
      <c r="D11" s="16" t="s">
        <v>13</v>
      </c>
      <c r="E11" s="39">
        <v>200</v>
      </c>
      <c r="F11" s="19"/>
      <c r="G11" s="16"/>
    </row>
    <row r="12" spans="1:8" s="1" customFormat="1" x14ac:dyDescent="0.25">
      <c r="A12"/>
      <c r="B12" s="16" t="s">
        <v>156</v>
      </c>
      <c r="C12" s="37"/>
      <c r="D12" s="16" t="s">
        <v>157</v>
      </c>
      <c r="E12" s="39">
        <v>190</v>
      </c>
      <c r="F12" s="19"/>
      <c r="G12" s="16"/>
    </row>
    <row r="13" spans="1:8" s="1" customFormat="1" x14ac:dyDescent="0.25">
      <c r="A13"/>
      <c r="B13" s="16" t="s">
        <v>142</v>
      </c>
      <c r="C13" s="37"/>
      <c r="D13" s="16" t="s">
        <v>143</v>
      </c>
      <c r="E13" s="39">
        <v>685.51</v>
      </c>
      <c r="F13" s="19"/>
      <c r="G13" s="16"/>
    </row>
    <row r="14" spans="1:8" s="1" customFormat="1" x14ac:dyDescent="0.25">
      <c r="A14"/>
      <c r="B14" s="16" t="s">
        <v>161</v>
      </c>
      <c r="C14" s="37" t="s">
        <v>162</v>
      </c>
      <c r="D14" s="16" t="s">
        <v>13</v>
      </c>
      <c r="E14" s="39">
        <v>41.25</v>
      </c>
      <c r="F14" s="19"/>
      <c r="G14" s="16"/>
    </row>
    <row r="15" spans="1:8" s="1" customFormat="1" x14ac:dyDescent="0.25">
      <c r="A15"/>
      <c r="B15" s="16" t="s">
        <v>163</v>
      </c>
      <c r="C15" s="37">
        <v>89811416156</v>
      </c>
      <c r="D15" s="16" t="s">
        <v>13</v>
      </c>
      <c r="E15" s="39">
        <v>243.75</v>
      </c>
      <c r="F15" s="19"/>
      <c r="G15" s="16"/>
    </row>
    <row r="16" spans="1:8" s="1" customFormat="1" x14ac:dyDescent="0.25">
      <c r="A16"/>
      <c r="B16" s="16" t="s">
        <v>164</v>
      </c>
      <c r="C16" s="37">
        <v>52439382255</v>
      </c>
      <c r="D16" s="16" t="s">
        <v>13</v>
      </c>
      <c r="E16" s="39">
        <v>300</v>
      </c>
      <c r="F16" s="19"/>
      <c r="G16" s="16"/>
    </row>
    <row r="17" spans="1:7" s="1" customFormat="1" x14ac:dyDescent="0.25">
      <c r="A17"/>
      <c r="B17" s="18" t="s">
        <v>15</v>
      </c>
      <c r="C17" s="32"/>
      <c r="D17" s="16"/>
      <c r="E17" s="40">
        <f>SUM(E6:E16)</f>
        <v>3190.51</v>
      </c>
      <c r="F17" s="19"/>
      <c r="G17" s="16"/>
    </row>
    <row r="18" spans="1:7" s="1" customFormat="1" x14ac:dyDescent="0.25">
      <c r="A18"/>
      <c r="B18" s="16" t="s">
        <v>16</v>
      </c>
      <c r="C18" s="32" t="s">
        <v>17</v>
      </c>
      <c r="D18" s="16" t="s">
        <v>13</v>
      </c>
      <c r="E18" s="39">
        <v>25002.46</v>
      </c>
      <c r="F18" s="19">
        <v>3221</v>
      </c>
      <c r="G18" s="16" t="s">
        <v>168</v>
      </c>
    </row>
    <row r="19" spans="1:7" s="1" customFormat="1" x14ac:dyDescent="0.25">
      <c r="A19"/>
      <c r="B19" s="16" t="s">
        <v>18</v>
      </c>
      <c r="C19" s="32">
        <v>30586838651</v>
      </c>
      <c r="D19" s="16" t="s">
        <v>13</v>
      </c>
      <c r="E19" s="39">
        <v>29.6</v>
      </c>
      <c r="F19" s="19"/>
      <c r="G19" s="16"/>
    </row>
    <row r="20" spans="1:7" s="1" customFormat="1" x14ac:dyDescent="0.25">
      <c r="A20"/>
      <c r="B20" s="16" t="s">
        <v>12</v>
      </c>
      <c r="C20" s="32">
        <v>80885983918</v>
      </c>
      <c r="D20" s="16" t="s">
        <v>13</v>
      </c>
      <c r="E20" s="39">
        <v>113</v>
      </c>
      <c r="F20" s="19"/>
      <c r="G20" s="17"/>
    </row>
    <row r="21" spans="1:7" s="1" customFormat="1" x14ac:dyDescent="0.25">
      <c r="A21"/>
      <c r="B21" s="16" t="s">
        <v>19</v>
      </c>
      <c r="C21" s="32">
        <v>64546066176</v>
      </c>
      <c r="D21" s="16" t="s">
        <v>13</v>
      </c>
      <c r="E21" s="39">
        <v>15</v>
      </c>
      <c r="F21" s="19"/>
      <c r="G21" s="17"/>
    </row>
    <row r="22" spans="1:7" s="1" customFormat="1" x14ac:dyDescent="0.25">
      <c r="A22"/>
      <c r="B22" s="16" t="s">
        <v>20</v>
      </c>
      <c r="C22" s="32">
        <v>66037779887</v>
      </c>
      <c r="D22" s="16" t="s">
        <v>13</v>
      </c>
      <c r="E22" s="39">
        <v>344.26</v>
      </c>
      <c r="F22" s="19"/>
      <c r="G22" s="17"/>
    </row>
    <row r="23" spans="1:7" s="1" customFormat="1" x14ac:dyDescent="0.25">
      <c r="A23"/>
      <c r="B23" s="18" t="s">
        <v>15</v>
      </c>
      <c r="C23" s="32"/>
      <c r="D23" s="16"/>
      <c r="E23" s="40">
        <f>SUM(E18:E22)</f>
        <v>25504.319999999996</v>
      </c>
      <c r="F23" s="19"/>
      <c r="G23" s="17"/>
    </row>
    <row r="24" spans="1:7" s="1" customFormat="1" x14ac:dyDescent="0.25">
      <c r="A24"/>
      <c r="B24" s="16" t="s">
        <v>21</v>
      </c>
      <c r="C24" s="32">
        <v>86255713939</v>
      </c>
      <c r="D24" s="16" t="s">
        <v>13</v>
      </c>
      <c r="E24" s="39">
        <v>93.06</v>
      </c>
      <c r="F24" s="19">
        <v>3222</v>
      </c>
      <c r="G24" s="17" t="s">
        <v>169</v>
      </c>
    </row>
    <row r="25" spans="1:7" s="1" customFormat="1" x14ac:dyDescent="0.25">
      <c r="A25"/>
      <c r="B25" s="16" t="s">
        <v>122</v>
      </c>
      <c r="C25" s="32">
        <v>97630466027</v>
      </c>
      <c r="D25" s="16" t="s">
        <v>13</v>
      </c>
      <c r="E25" s="39">
        <v>1094.4000000000001</v>
      </c>
      <c r="F25" s="19"/>
      <c r="G25" s="17"/>
    </row>
    <row r="26" spans="1:7" s="1" customFormat="1" x14ac:dyDescent="0.25">
      <c r="A26"/>
      <c r="B26" s="18" t="s">
        <v>15</v>
      </c>
      <c r="C26" s="32"/>
      <c r="D26" s="16"/>
      <c r="E26" s="40">
        <f>SUM(E24)</f>
        <v>93.06</v>
      </c>
      <c r="F26" s="19"/>
      <c r="G26" s="17"/>
    </row>
    <row r="27" spans="1:7" s="1" customFormat="1" x14ac:dyDescent="0.2">
      <c r="A27" s="15"/>
      <c r="B27" s="16" t="s">
        <v>22</v>
      </c>
      <c r="C27" s="32">
        <v>7202260372</v>
      </c>
      <c r="D27" s="16" t="s">
        <v>13</v>
      </c>
      <c r="E27" s="39">
        <v>776.74</v>
      </c>
      <c r="F27" s="19">
        <v>3223</v>
      </c>
      <c r="G27" s="17" t="s">
        <v>170</v>
      </c>
    </row>
    <row r="28" spans="1:7" s="1" customFormat="1" x14ac:dyDescent="0.2">
      <c r="A28" s="15"/>
      <c r="B28" s="16" t="s">
        <v>113</v>
      </c>
      <c r="C28" s="32">
        <v>27759560625</v>
      </c>
      <c r="D28" s="16" t="s">
        <v>13</v>
      </c>
      <c r="E28" s="39">
        <v>148.85</v>
      </c>
      <c r="F28" s="19"/>
      <c r="G28" s="17"/>
    </row>
    <row r="29" spans="1:7" s="1" customFormat="1" x14ac:dyDescent="0.2">
      <c r="A29" s="15"/>
      <c r="B29" s="16" t="s">
        <v>127</v>
      </c>
      <c r="C29" s="32">
        <v>43965974818</v>
      </c>
      <c r="D29" s="16" t="s">
        <v>13</v>
      </c>
      <c r="E29" s="39">
        <v>344.33</v>
      </c>
      <c r="F29" s="19"/>
      <c r="G29" s="17"/>
    </row>
    <row r="30" spans="1:7" s="1" customFormat="1" x14ac:dyDescent="0.2">
      <c r="A30" s="15"/>
      <c r="B30" s="16" t="s">
        <v>129</v>
      </c>
      <c r="C30" s="32">
        <v>29035933600</v>
      </c>
      <c r="D30" s="16" t="s">
        <v>130</v>
      </c>
      <c r="E30" s="39">
        <v>822.89</v>
      </c>
      <c r="F30" s="19"/>
      <c r="G30" s="17"/>
    </row>
    <row r="31" spans="1:7" s="1" customFormat="1" x14ac:dyDescent="0.2">
      <c r="A31" s="15"/>
      <c r="B31" s="16" t="s">
        <v>131</v>
      </c>
      <c r="C31" s="32">
        <v>63073332379</v>
      </c>
      <c r="D31" s="16" t="s">
        <v>13</v>
      </c>
      <c r="E31" s="39">
        <v>2354.37</v>
      </c>
      <c r="F31" s="19"/>
      <c r="G31" s="17"/>
    </row>
    <row r="32" spans="1:7" s="1" customFormat="1" x14ac:dyDescent="0.2">
      <c r="A32" s="15"/>
      <c r="B32" s="16" t="s">
        <v>145</v>
      </c>
      <c r="C32" s="32">
        <v>41317489366</v>
      </c>
      <c r="D32" s="16" t="s">
        <v>146</v>
      </c>
      <c r="E32" s="39">
        <v>237.45</v>
      </c>
      <c r="F32" s="19"/>
      <c r="G32" s="17"/>
    </row>
    <row r="33" spans="1:8" s="1" customFormat="1" x14ac:dyDescent="0.2">
      <c r="A33" s="15"/>
      <c r="B33" s="16" t="s">
        <v>148</v>
      </c>
      <c r="C33" s="32">
        <v>15907062900</v>
      </c>
      <c r="D33" s="16" t="s">
        <v>13</v>
      </c>
      <c r="E33" s="39">
        <v>4261.3500000000004</v>
      </c>
      <c r="F33" s="19"/>
      <c r="G33" s="17"/>
    </row>
    <row r="34" spans="1:8" x14ac:dyDescent="0.25">
      <c r="B34" s="18" t="s">
        <v>15</v>
      </c>
      <c r="C34" s="32"/>
      <c r="D34" s="16"/>
      <c r="E34" s="40">
        <f>SUM(E27)</f>
        <v>776.74</v>
      </c>
      <c r="F34" s="22"/>
      <c r="G34" s="2"/>
    </row>
    <row r="35" spans="1:8" x14ac:dyDescent="0.25">
      <c r="B35" s="16" t="s">
        <v>23</v>
      </c>
      <c r="C35" s="32">
        <v>84708418899</v>
      </c>
      <c r="D35" s="16" t="s">
        <v>13</v>
      </c>
      <c r="E35" s="39">
        <v>120</v>
      </c>
      <c r="F35" s="22">
        <v>3224</v>
      </c>
      <c r="G35" s="2" t="s">
        <v>171</v>
      </c>
    </row>
    <row r="36" spans="1:8" x14ac:dyDescent="0.25">
      <c r="B36" s="16" t="s">
        <v>24</v>
      </c>
      <c r="C36" s="32">
        <v>79612787745</v>
      </c>
      <c r="D36" s="16" t="s">
        <v>13</v>
      </c>
      <c r="E36" s="39">
        <v>2884.4</v>
      </c>
      <c r="F36" s="22"/>
      <c r="G36" s="2"/>
    </row>
    <row r="37" spans="1:8" x14ac:dyDescent="0.25">
      <c r="B37" s="16" t="s">
        <v>25</v>
      </c>
      <c r="C37" s="32">
        <v>7582199180</v>
      </c>
      <c r="D37" s="16" t="s">
        <v>13</v>
      </c>
      <c r="E37" s="39">
        <v>30</v>
      </c>
      <c r="F37" s="22"/>
      <c r="G37" s="2"/>
    </row>
    <row r="38" spans="1:8" x14ac:dyDescent="0.25">
      <c r="B38" s="16" t="s">
        <v>109</v>
      </c>
      <c r="C38" s="32">
        <v>42113416920</v>
      </c>
      <c r="D38" s="16" t="s">
        <v>13</v>
      </c>
      <c r="E38" s="39">
        <v>132.4</v>
      </c>
      <c r="F38" s="22"/>
      <c r="G38" s="2"/>
    </row>
    <row r="39" spans="1:8" x14ac:dyDescent="0.25">
      <c r="B39" s="16" t="s">
        <v>74</v>
      </c>
      <c r="C39" s="32">
        <v>32614011568</v>
      </c>
      <c r="D39" s="16" t="s">
        <v>13</v>
      </c>
      <c r="E39" s="39">
        <v>1720.04</v>
      </c>
      <c r="F39" s="22"/>
      <c r="G39" s="2"/>
      <c r="H39" s="23"/>
    </row>
    <row r="40" spans="1:8" x14ac:dyDescent="0.25">
      <c r="B40" s="16" t="s">
        <v>32</v>
      </c>
      <c r="C40" s="32">
        <v>82691288367</v>
      </c>
      <c r="D40" s="16" t="s">
        <v>13</v>
      </c>
      <c r="E40" s="39">
        <v>1865.64</v>
      </c>
      <c r="F40" s="22"/>
      <c r="G40" s="2"/>
    </row>
    <row r="41" spans="1:8" x14ac:dyDescent="0.25">
      <c r="B41" s="16" t="s">
        <v>117</v>
      </c>
      <c r="C41" s="32">
        <v>45279592534</v>
      </c>
      <c r="D41" s="16" t="s">
        <v>13</v>
      </c>
      <c r="E41" s="39">
        <v>350.6</v>
      </c>
      <c r="F41" s="22"/>
      <c r="G41" s="2"/>
    </row>
    <row r="42" spans="1:8" x14ac:dyDescent="0.25">
      <c r="B42" s="16" t="s">
        <v>141</v>
      </c>
      <c r="C42" s="32">
        <v>65553879500</v>
      </c>
      <c r="D42" s="16" t="s">
        <v>13</v>
      </c>
      <c r="E42" s="39">
        <v>589.53</v>
      </c>
      <c r="F42" s="22"/>
      <c r="G42" s="2"/>
    </row>
    <row r="43" spans="1:8" x14ac:dyDescent="0.25">
      <c r="B43" s="18" t="s">
        <v>15</v>
      </c>
      <c r="C43" s="32"/>
      <c r="D43" s="16"/>
      <c r="E43" s="40">
        <f>SUM(E35:E42)</f>
        <v>7692.6100000000006</v>
      </c>
      <c r="F43" s="22"/>
      <c r="G43" s="2"/>
    </row>
    <row r="44" spans="1:8" x14ac:dyDescent="0.25">
      <c r="B44" s="16" t="s">
        <v>26</v>
      </c>
      <c r="C44" s="32">
        <v>68419124305</v>
      </c>
      <c r="D44" s="16" t="s">
        <v>13</v>
      </c>
      <c r="E44" s="39">
        <v>31.86</v>
      </c>
      <c r="F44" s="22">
        <v>3231</v>
      </c>
      <c r="G44" s="2" t="s">
        <v>27</v>
      </c>
    </row>
    <row r="45" spans="1:8" x14ac:dyDescent="0.25">
      <c r="B45" s="16" t="s">
        <v>28</v>
      </c>
      <c r="C45" s="32">
        <v>86970012641</v>
      </c>
      <c r="D45" s="16" t="s">
        <v>13</v>
      </c>
      <c r="E45" s="39">
        <v>164.6</v>
      </c>
      <c r="F45" s="22"/>
      <c r="G45" s="2"/>
    </row>
    <row r="46" spans="1:8" ht="14.25" customHeight="1" x14ac:dyDescent="0.25">
      <c r="B46" s="16" t="s">
        <v>29</v>
      </c>
      <c r="C46" s="32">
        <v>87311810356</v>
      </c>
      <c r="D46" s="16" t="s">
        <v>13</v>
      </c>
      <c r="E46" s="39">
        <v>357.77</v>
      </c>
      <c r="F46" s="22"/>
      <c r="G46" s="2"/>
    </row>
    <row r="47" spans="1:8" ht="14.25" customHeight="1" x14ac:dyDescent="0.25">
      <c r="B47" s="16" t="s">
        <v>108</v>
      </c>
      <c r="C47" s="32">
        <v>19819724166</v>
      </c>
      <c r="D47" s="16" t="s">
        <v>13</v>
      </c>
      <c r="E47" s="39">
        <v>587.5</v>
      </c>
      <c r="F47" s="22"/>
      <c r="G47" s="2"/>
      <c r="H47" s="23"/>
    </row>
    <row r="48" spans="1:8" ht="14.25" customHeight="1" x14ac:dyDescent="0.25">
      <c r="B48" s="16" t="s">
        <v>114</v>
      </c>
      <c r="C48" s="32">
        <v>81793146560</v>
      </c>
      <c r="D48" s="16" t="s">
        <v>13</v>
      </c>
      <c r="E48" s="39">
        <v>8081.19</v>
      </c>
      <c r="F48" s="22"/>
      <c r="G48" s="2"/>
    </row>
    <row r="49" spans="2:7" ht="14.25" customHeight="1" x14ac:dyDescent="0.25">
      <c r="B49" s="16" t="s">
        <v>119</v>
      </c>
      <c r="C49" s="32">
        <v>82031999604</v>
      </c>
      <c r="D49" s="16" t="s">
        <v>13</v>
      </c>
      <c r="E49" s="39">
        <v>452.57</v>
      </c>
      <c r="F49" s="22"/>
      <c r="G49" s="2"/>
    </row>
    <row r="50" spans="2:7" ht="14.25" customHeight="1" x14ac:dyDescent="0.25">
      <c r="B50" s="16" t="s">
        <v>128</v>
      </c>
      <c r="C50" s="32">
        <v>36779353407</v>
      </c>
      <c r="D50" s="16" t="s">
        <v>13</v>
      </c>
      <c r="E50" s="39">
        <v>275.39999999999998</v>
      </c>
      <c r="F50" s="22"/>
      <c r="G50" s="2"/>
    </row>
    <row r="51" spans="2:7" ht="14.25" customHeight="1" x14ac:dyDescent="0.25">
      <c r="B51" s="16" t="s">
        <v>140</v>
      </c>
      <c r="C51" s="37">
        <v>85584865987</v>
      </c>
      <c r="D51" s="16" t="s">
        <v>13</v>
      </c>
      <c r="E51" s="39">
        <v>398.4</v>
      </c>
      <c r="F51" s="22"/>
      <c r="G51" s="2"/>
    </row>
    <row r="52" spans="2:7" x14ac:dyDescent="0.25">
      <c r="B52" s="18" t="s">
        <v>15</v>
      </c>
      <c r="C52" s="32"/>
      <c r="D52" s="16"/>
      <c r="E52" s="40">
        <f>SUM(E44:E51)</f>
        <v>10349.289999999999</v>
      </c>
      <c r="F52" s="22"/>
      <c r="G52" s="2"/>
    </row>
    <row r="53" spans="2:7" x14ac:dyDescent="0.25">
      <c r="B53" s="16" t="s">
        <v>30</v>
      </c>
      <c r="C53" s="32">
        <v>17303121767</v>
      </c>
      <c r="D53" s="16" t="s">
        <v>13</v>
      </c>
      <c r="E53" s="39">
        <v>66.25</v>
      </c>
      <c r="F53" s="22">
        <v>3232</v>
      </c>
      <c r="G53" s="2" t="s">
        <v>31</v>
      </c>
    </row>
    <row r="54" spans="2:7" x14ac:dyDescent="0.25">
      <c r="B54" s="16" t="s">
        <v>32</v>
      </c>
      <c r="C54" s="32">
        <v>82691288367</v>
      </c>
      <c r="D54" s="16" t="s">
        <v>13</v>
      </c>
      <c r="E54" s="39">
        <v>1363.96</v>
      </c>
      <c r="F54" s="22"/>
      <c r="G54" s="2"/>
    </row>
    <row r="55" spans="2:7" x14ac:dyDescent="0.25">
      <c r="B55" s="16" t="s">
        <v>33</v>
      </c>
      <c r="C55" s="32">
        <v>93271329292</v>
      </c>
      <c r="D55" s="16" t="s">
        <v>13</v>
      </c>
      <c r="E55" s="39">
        <v>326.54000000000002</v>
      </c>
      <c r="F55" s="22"/>
      <c r="G55" s="2"/>
    </row>
    <row r="56" spans="2:7" x14ac:dyDescent="0.25">
      <c r="B56" s="16" t="s">
        <v>118</v>
      </c>
      <c r="C56" s="32">
        <v>73127443455</v>
      </c>
      <c r="D56" s="16" t="s">
        <v>13</v>
      </c>
      <c r="E56" s="39">
        <v>1225.26</v>
      </c>
      <c r="F56" s="22"/>
      <c r="G56" s="2"/>
    </row>
    <row r="57" spans="2:7" x14ac:dyDescent="0.25">
      <c r="B57" s="16" t="s">
        <v>126</v>
      </c>
      <c r="C57" s="32">
        <v>95418386802</v>
      </c>
      <c r="D57" s="16" t="s">
        <v>13</v>
      </c>
      <c r="E57" s="39">
        <v>416.25</v>
      </c>
      <c r="F57" s="22"/>
      <c r="G57" s="2"/>
    </row>
    <row r="58" spans="2:7" x14ac:dyDescent="0.25">
      <c r="B58" s="16" t="s">
        <v>149</v>
      </c>
      <c r="C58" s="32">
        <v>52301285993</v>
      </c>
      <c r="D58" s="16" t="s">
        <v>13</v>
      </c>
      <c r="E58" s="39">
        <v>354.7</v>
      </c>
      <c r="F58" s="22"/>
      <c r="G58" s="2"/>
    </row>
    <row r="59" spans="2:7" x14ac:dyDescent="0.25">
      <c r="B59" s="18" t="s">
        <v>15</v>
      </c>
      <c r="C59" s="32"/>
      <c r="D59" s="16"/>
      <c r="E59" s="40">
        <f>SUM(E55)</f>
        <v>326.54000000000002</v>
      </c>
      <c r="F59" s="22"/>
      <c r="G59" s="2"/>
    </row>
    <row r="60" spans="2:7" x14ac:dyDescent="0.25">
      <c r="B60" s="16" t="s">
        <v>34</v>
      </c>
      <c r="C60" s="32" t="s">
        <v>35</v>
      </c>
      <c r="D60" s="16" t="s">
        <v>13</v>
      </c>
      <c r="E60" s="39">
        <v>440</v>
      </c>
      <c r="F60" s="22">
        <v>3233</v>
      </c>
      <c r="G60" s="2" t="s">
        <v>36</v>
      </c>
    </row>
    <row r="61" spans="2:7" x14ac:dyDescent="0.25">
      <c r="B61" s="16" t="s">
        <v>19</v>
      </c>
      <c r="C61" s="32">
        <v>64546066176</v>
      </c>
      <c r="D61" s="16" t="s">
        <v>13</v>
      </c>
      <c r="E61" s="39">
        <v>1040.33</v>
      </c>
      <c r="F61" s="22"/>
      <c r="G61" s="2"/>
    </row>
    <row r="62" spans="2:7" x14ac:dyDescent="0.25">
      <c r="B62" s="16" t="s">
        <v>121</v>
      </c>
      <c r="C62" s="32">
        <v>30176496729</v>
      </c>
      <c r="D62" s="16" t="s">
        <v>13</v>
      </c>
      <c r="E62" s="39">
        <v>343.03</v>
      </c>
      <c r="F62" s="22"/>
      <c r="G62" s="2"/>
    </row>
    <row r="63" spans="2:7" x14ac:dyDescent="0.25">
      <c r="B63" s="18" t="s">
        <v>15</v>
      </c>
      <c r="C63" s="32"/>
      <c r="D63" s="16"/>
      <c r="E63" s="40">
        <f>SUM(E60:E62)</f>
        <v>1823.36</v>
      </c>
      <c r="F63" s="22"/>
      <c r="G63" s="2"/>
    </row>
    <row r="64" spans="2:7" x14ac:dyDescent="0.25">
      <c r="B64" s="16" t="s">
        <v>22</v>
      </c>
      <c r="C64" s="32">
        <v>7202260372</v>
      </c>
      <c r="D64" s="16" t="s">
        <v>13</v>
      </c>
      <c r="E64" s="39">
        <v>69.86</v>
      </c>
      <c r="F64" s="22">
        <v>3234</v>
      </c>
      <c r="G64" s="2" t="s">
        <v>37</v>
      </c>
    </row>
    <row r="65" spans="2:7" ht="30" x14ac:dyDescent="0.25">
      <c r="B65" s="16" t="s">
        <v>38</v>
      </c>
      <c r="C65" s="32">
        <v>85584865987</v>
      </c>
      <c r="D65" s="16" t="s">
        <v>13</v>
      </c>
      <c r="E65" s="39">
        <v>817.66</v>
      </c>
      <c r="F65" s="22"/>
      <c r="G65" s="2"/>
    </row>
    <row r="66" spans="2:7" x14ac:dyDescent="0.25">
      <c r="B66" s="16" t="s">
        <v>107</v>
      </c>
      <c r="C66" s="32">
        <v>21995383778</v>
      </c>
      <c r="D66" s="16" t="s">
        <v>13</v>
      </c>
      <c r="E66" s="39">
        <v>815.63</v>
      </c>
      <c r="F66" s="22"/>
      <c r="G66" s="2"/>
    </row>
    <row r="67" spans="2:7" x14ac:dyDescent="0.25">
      <c r="B67" s="16" t="s">
        <v>39</v>
      </c>
      <c r="C67" s="32">
        <v>93830136269</v>
      </c>
      <c r="D67" s="16" t="s">
        <v>13</v>
      </c>
      <c r="E67" s="39">
        <v>773.38</v>
      </c>
      <c r="F67" s="22"/>
      <c r="G67" s="2"/>
    </row>
    <row r="68" spans="2:7" x14ac:dyDescent="0.25">
      <c r="B68" s="16" t="s">
        <v>134</v>
      </c>
      <c r="C68" s="32">
        <v>61817894937</v>
      </c>
      <c r="D68" s="16" t="s">
        <v>13</v>
      </c>
      <c r="E68" s="39">
        <v>3752.11</v>
      </c>
      <c r="F68" s="22"/>
      <c r="G68" s="2"/>
    </row>
    <row r="69" spans="2:7" x14ac:dyDescent="0.25">
      <c r="B69" s="16" t="s">
        <v>136</v>
      </c>
      <c r="C69" s="32">
        <v>85584865987</v>
      </c>
      <c r="D69" s="16" t="s">
        <v>13</v>
      </c>
      <c r="E69" s="39">
        <v>45.55</v>
      </c>
      <c r="F69" s="22"/>
      <c r="G69" s="2"/>
    </row>
    <row r="70" spans="2:7" x14ac:dyDescent="0.25">
      <c r="B70" s="16" t="s">
        <v>135</v>
      </c>
      <c r="C70" s="32">
        <v>83416546499</v>
      </c>
      <c r="D70" s="16" t="s">
        <v>13</v>
      </c>
      <c r="E70" s="39">
        <v>742.45</v>
      </c>
      <c r="F70" s="22"/>
      <c r="G70" s="2"/>
    </row>
    <row r="71" spans="2:7" x14ac:dyDescent="0.25">
      <c r="B71" s="18" t="s">
        <v>15</v>
      </c>
      <c r="C71" s="32"/>
      <c r="D71" s="16"/>
      <c r="E71" s="40">
        <f>SUM(E64:E70)</f>
        <v>7016.64</v>
      </c>
      <c r="F71" s="22"/>
      <c r="G71" s="2"/>
    </row>
    <row r="72" spans="2:7" x14ac:dyDescent="0.25">
      <c r="B72" s="16" t="s">
        <v>19</v>
      </c>
      <c r="C72" s="32">
        <v>64546066176</v>
      </c>
      <c r="D72" s="16" t="s">
        <v>13</v>
      </c>
      <c r="E72" s="39">
        <v>235.04</v>
      </c>
      <c r="F72" s="22">
        <v>3235</v>
      </c>
      <c r="G72" s="2" t="s">
        <v>172</v>
      </c>
    </row>
    <row r="73" spans="2:7" x14ac:dyDescent="0.25">
      <c r="B73" s="16" t="s">
        <v>40</v>
      </c>
      <c r="C73" s="32">
        <v>26424121884</v>
      </c>
      <c r="D73" s="16" t="s">
        <v>13</v>
      </c>
      <c r="E73" s="39">
        <v>360</v>
      </c>
      <c r="F73" s="22"/>
      <c r="G73" s="2"/>
    </row>
    <row r="74" spans="2:7" x14ac:dyDescent="0.25">
      <c r="B74" s="16" t="s">
        <v>41</v>
      </c>
      <c r="C74" s="32">
        <v>26424121884</v>
      </c>
      <c r="D74" s="16" t="s">
        <v>13</v>
      </c>
      <c r="E74" s="39">
        <v>360</v>
      </c>
      <c r="F74" s="22"/>
      <c r="G74" s="2"/>
    </row>
    <row r="75" spans="2:7" ht="30" x14ac:dyDescent="0.25">
      <c r="B75" s="16" t="s">
        <v>42</v>
      </c>
      <c r="C75" s="32">
        <v>47824453867</v>
      </c>
      <c r="D75" s="16" t="s">
        <v>13</v>
      </c>
      <c r="E75" s="39">
        <v>265.39999999999998</v>
      </c>
      <c r="F75" s="22"/>
      <c r="G75" s="2"/>
    </row>
    <row r="76" spans="2:7" x14ac:dyDescent="0.25">
      <c r="B76" s="16" t="s">
        <v>43</v>
      </c>
      <c r="C76" s="32">
        <v>17480760019</v>
      </c>
      <c r="D76" s="16" t="s">
        <v>13</v>
      </c>
      <c r="E76" s="39">
        <v>10419.59</v>
      </c>
      <c r="F76" s="22"/>
      <c r="G76" s="2"/>
    </row>
    <row r="77" spans="2:7" x14ac:dyDescent="0.25">
      <c r="B77" s="16" t="s">
        <v>44</v>
      </c>
      <c r="C77" s="32" t="s">
        <v>45</v>
      </c>
      <c r="D77" s="16" t="s">
        <v>13</v>
      </c>
      <c r="E77" s="39">
        <v>916</v>
      </c>
      <c r="F77" s="22"/>
      <c r="G77" s="2"/>
    </row>
    <row r="78" spans="2:7" x14ac:dyDescent="0.25">
      <c r="B78" s="16" t="s">
        <v>41</v>
      </c>
      <c r="C78" s="32">
        <v>40953662179</v>
      </c>
      <c r="D78" s="16" t="s">
        <v>13</v>
      </c>
      <c r="E78" s="39">
        <v>360</v>
      </c>
      <c r="F78" s="22"/>
      <c r="G78" s="2"/>
    </row>
    <row r="79" spans="2:7" x14ac:dyDescent="0.25">
      <c r="B79" s="16" t="s">
        <v>22</v>
      </c>
      <c r="C79" s="32">
        <v>7202260372</v>
      </c>
      <c r="D79" s="16" t="s">
        <v>13</v>
      </c>
      <c r="E79" s="39">
        <v>823</v>
      </c>
      <c r="F79" s="22"/>
      <c r="G79" s="2"/>
    </row>
    <row r="80" spans="2:7" x14ac:dyDescent="0.25">
      <c r="B80" s="16" t="s">
        <v>46</v>
      </c>
      <c r="C80" s="32" t="s">
        <v>47</v>
      </c>
      <c r="D80" s="16" t="s">
        <v>48</v>
      </c>
      <c r="E80" s="39">
        <v>179</v>
      </c>
      <c r="F80" s="22"/>
      <c r="G80" s="2"/>
    </row>
    <row r="81" spans="2:7" x14ac:dyDescent="0.25">
      <c r="B81" s="16" t="s">
        <v>123</v>
      </c>
      <c r="C81" s="32">
        <v>83718300522</v>
      </c>
      <c r="D81" s="16" t="s">
        <v>13</v>
      </c>
      <c r="E81" s="39">
        <v>150</v>
      </c>
      <c r="F81" s="22"/>
      <c r="G81" s="2"/>
    </row>
    <row r="82" spans="2:7" x14ac:dyDescent="0.25">
      <c r="B82" s="16" t="s">
        <v>124</v>
      </c>
      <c r="C82" s="32">
        <v>18603084012</v>
      </c>
      <c r="D82" s="16" t="s">
        <v>13</v>
      </c>
      <c r="E82" s="39">
        <v>20</v>
      </c>
      <c r="F82" s="22"/>
      <c r="G82" s="2"/>
    </row>
    <row r="83" spans="2:7" x14ac:dyDescent="0.25">
      <c r="B83" s="16" t="s">
        <v>133</v>
      </c>
      <c r="C83" s="32">
        <v>79152455639</v>
      </c>
      <c r="D83" s="16" t="s">
        <v>13</v>
      </c>
      <c r="E83" s="39">
        <v>1512.4</v>
      </c>
      <c r="F83" s="22"/>
      <c r="G83" s="2"/>
    </row>
    <row r="84" spans="2:7" x14ac:dyDescent="0.25">
      <c r="B84" s="16" t="s">
        <v>137</v>
      </c>
      <c r="C84" s="32">
        <v>53921712112</v>
      </c>
      <c r="D84" s="16" t="s">
        <v>13</v>
      </c>
      <c r="E84" s="39">
        <v>781.25</v>
      </c>
      <c r="F84" s="22"/>
      <c r="G84" s="2"/>
    </row>
    <row r="85" spans="2:7" x14ac:dyDescent="0.25">
      <c r="B85" s="16" t="s">
        <v>151</v>
      </c>
      <c r="C85" s="32">
        <v>76780213741</v>
      </c>
      <c r="D85" s="16" t="s">
        <v>13</v>
      </c>
      <c r="E85" s="39">
        <v>200</v>
      </c>
      <c r="F85" s="22"/>
      <c r="G85" s="2"/>
    </row>
    <row r="86" spans="2:7" x14ac:dyDescent="0.25">
      <c r="B86" s="16" t="s">
        <v>152</v>
      </c>
      <c r="C86" s="32">
        <v>42064954654</v>
      </c>
      <c r="D86" s="16" t="s">
        <v>13</v>
      </c>
      <c r="E86" s="39">
        <v>506.4</v>
      </c>
      <c r="F86" s="22"/>
      <c r="G86" s="2"/>
    </row>
    <row r="87" spans="2:7" x14ac:dyDescent="0.25">
      <c r="B87" s="16" t="s">
        <v>158</v>
      </c>
      <c r="C87" s="32" t="s">
        <v>159</v>
      </c>
      <c r="D87" s="29" t="s">
        <v>160</v>
      </c>
      <c r="E87" s="39">
        <v>666.13</v>
      </c>
      <c r="F87" s="22"/>
      <c r="G87" s="2"/>
    </row>
    <row r="88" spans="2:7" x14ac:dyDescent="0.25">
      <c r="B88" s="18" t="s">
        <v>15</v>
      </c>
      <c r="C88" s="32"/>
      <c r="E88" s="40">
        <f>SUM(E72:E85)</f>
        <v>16581.68</v>
      </c>
      <c r="F88" s="22"/>
      <c r="G88" s="2"/>
    </row>
    <row r="89" spans="2:7" x14ac:dyDescent="0.25">
      <c r="B89" s="16" t="s">
        <v>49</v>
      </c>
      <c r="C89" s="32">
        <v>82188736980</v>
      </c>
      <c r="D89" s="16" t="s">
        <v>13</v>
      </c>
      <c r="E89" s="39">
        <v>1900</v>
      </c>
      <c r="F89" s="22">
        <v>3236</v>
      </c>
      <c r="G89" s="2" t="s">
        <v>173</v>
      </c>
    </row>
    <row r="90" spans="2:7" x14ac:dyDescent="0.25">
      <c r="B90" s="18" t="s">
        <v>15</v>
      </c>
      <c r="C90" s="32"/>
      <c r="D90" s="16"/>
      <c r="E90" s="40">
        <f>SUM(E89)</f>
        <v>1900</v>
      </c>
      <c r="F90" s="22"/>
      <c r="G90" s="2"/>
    </row>
    <row r="91" spans="2:7" x14ac:dyDescent="0.25">
      <c r="B91" s="31" t="s">
        <v>189</v>
      </c>
      <c r="C91" s="32">
        <v>22597784145</v>
      </c>
      <c r="D91" s="16" t="s">
        <v>13</v>
      </c>
      <c r="E91" s="41">
        <v>1343.44</v>
      </c>
      <c r="F91" s="22">
        <v>3237</v>
      </c>
      <c r="G91" s="2" t="str">
        <f>$G$144</f>
        <v>Intelektualne i osobne usluge</v>
      </c>
    </row>
    <row r="92" spans="2:7" x14ac:dyDescent="0.25">
      <c r="B92" s="31" t="s">
        <v>190</v>
      </c>
      <c r="C92" s="32">
        <v>64945507350</v>
      </c>
      <c r="D92" s="16" t="s">
        <v>112</v>
      </c>
      <c r="E92" s="41">
        <v>387.64</v>
      </c>
      <c r="F92" s="22"/>
      <c r="G92" s="2"/>
    </row>
    <row r="93" spans="2:7" x14ac:dyDescent="0.25">
      <c r="B93" s="31" t="s">
        <v>191</v>
      </c>
      <c r="C93" s="32">
        <v>58335400167</v>
      </c>
      <c r="D93" s="16" t="s">
        <v>194</v>
      </c>
      <c r="E93" s="41">
        <v>175.71</v>
      </c>
      <c r="F93" s="22"/>
      <c r="G93" s="2"/>
    </row>
    <row r="94" spans="2:7" x14ac:dyDescent="0.25">
      <c r="B94" s="31" t="s">
        <v>192</v>
      </c>
      <c r="C94" s="32">
        <v>10839679016</v>
      </c>
      <c r="D94" s="16" t="s">
        <v>193</v>
      </c>
      <c r="E94" s="41">
        <v>211.52</v>
      </c>
      <c r="F94" s="22"/>
      <c r="G94" s="2"/>
    </row>
    <row r="95" spans="2:7" x14ac:dyDescent="0.25">
      <c r="B95" s="18" t="s">
        <v>63</v>
      </c>
      <c r="C95" s="32"/>
      <c r="D95" s="16"/>
      <c r="E95" s="41">
        <f>SUM(E91:E94)</f>
        <v>2118.31</v>
      </c>
      <c r="F95" s="22"/>
      <c r="G95" s="2"/>
    </row>
    <row r="96" spans="2:7" x14ac:dyDescent="0.25">
      <c r="B96" s="16" t="s">
        <v>50</v>
      </c>
      <c r="C96" s="32">
        <v>69149293370</v>
      </c>
      <c r="D96" s="16" t="s">
        <v>13</v>
      </c>
      <c r="E96" s="39">
        <v>37.03</v>
      </c>
      <c r="F96" s="22">
        <v>3238</v>
      </c>
      <c r="G96" s="2" t="s">
        <v>174</v>
      </c>
    </row>
    <row r="97" spans="2:7" x14ac:dyDescent="0.25">
      <c r="B97" s="16" t="s">
        <v>111</v>
      </c>
      <c r="C97" s="32">
        <v>59143170280</v>
      </c>
      <c r="D97" s="16" t="s">
        <v>112</v>
      </c>
      <c r="E97" s="39">
        <v>331.81</v>
      </c>
      <c r="F97" s="22"/>
      <c r="G97" s="2"/>
    </row>
    <row r="98" spans="2:7" x14ac:dyDescent="0.25">
      <c r="B98" s="16" t="s">
        <v>115</v>
      </c>
      <c r="C98" s="32">
        <v>32507385382</v>
      </c>
      <c r="D98" s="16" t="s">
        <v>13</v>
      </c>
      <c r="E98" s="39">
        <v>1139.96</v>
      </c>
      <c r="F98" s="22"/>
      <c r="G98" s="2"/>
    </row>
    <row r="99" spans="2:7" x14ac:dyDescent="0.25">
      <c r="B99" s="16" t="s">
        <v>132</v>
      </c>
      <c r="C99" s="32">
        <v>85821130368</v>
      </c>
      <c r="D99" s="16" t="s">
        <v>13</v>
      </c>
      <c r="E99" s="39">
        <v>184.09</v>
      </c>
      <c r="F99" s="22"/>
      <c r="G99" s="2"/>
    </row>
    <row r="100" spans="2:7" x14ac:dyDescent="0.25">
      <c r="B100" s="18" t="s">
        <v>15</v>
      </c>
      <c r="C100" s="32"/>
      <c r="D100" s="16"/>
      <c r="E100" s="39">
        <f>SUM(E96)</f>
        <v>37.03</v>
      </c>
      <c r="F100" s="22"/>
      <c r="G100" s="2"/>
    </row>
    <row r="101" spans="2:7" x14ac:dyDescent="0.25">
      <c r="B101" s="16" t="s">
        <v>51</v>
      </c>
      <c r="C101" s="32">
        <v>95517402410</v>
      </c>
      <c r="D101" s="16" t="s">
        <v>13</v>
      </c>
      <c r="E101" s="39">
        <v>8051.2</v>
      </c>
      <c r="F101" s="22">
        <v>3239</v>
      </c>
      <c r="G101" s="2" t="s">
        <v>175</v>
      </c>
    </row>
    <row r="102" spans="2:7" x14ac:dyDescent="0.25">
      <c r="B102" s="16" t="s">
        <v>52</v>
      </c>
      <c r="C102" s="32">
        <v>77168306419</v>
      </c>
      <c r="D102" s="16" t="s">
        <v>13</v>
      </c>
      <c r="E102" s="39">
        <v>4046.39</v>
      </c>
      <c r="F102" s="22"/>
      <c r="G102" s="2"/>
    </row>
    <row r="103" spans="2:7" x14ac:dyDescent="0.25">
      <c r="B103" s="16" t="s">
        <v>116</v>
      </c>
      <c r="C103" s="32">
        <v>58843087891</v>
      </c>
      <c r="D103" s="16" t="s">
        <v>13</v>
      </c>
      <c r="E103" s="39">
        <v>795.6</v>
      </c>
      <c r="F103" s="22"/>
      <c r="G103" s="2"/>
    </row>
    <row r="104" spans="2:7" x14ac:dyDescent="0.25">
      <c r="B104" s="16" t="s">
        <v>23</v>
      </c>
      <c r="C104" s="32">
        <v>84708418899</v>
      </c>
      <c r="D104" s="16" t="s">
        <v>13</v>
      </c>
      <c r="E104" s="39">
        <v>442.34</v>
      </c>
      <c r="F104" s="22"/>
      <c r="G104" s="2"/>
    </row>
    <row r="105" spans="2:7" x14ac:dyDescent="0.25">
      <c r="B105" s="18" t="s">
        <v>15</v>
      </c>
      <c r="C105" s="32"/>
      <c r="D105" s="16"/>
      <c r="E105" s="40">
        <f>SUM(E101:E104)</f>
        <v>13335.53</v>
      </c>
      <c r="F105" s="22"/>
      <c r="G105" s="2"/>
    </row>
    <row r="106" spans="2:7" x14ac:dyDescent="0.25">
      <c r="B106" s="16" t="s">
        <v>53</v>
      </c>
      <c r="C106" s="32">
        <v>94472454976</v>
      </c>
      <c r="D106" s="16" t="s">
        <v>13</v>
      </c>
      <c r="E106" s="39">
        <v>86.28</v>
      </c>
      <c r="F106" s="22">
        <v>3292</v>
      </c>
      <c r="G106" s="2" t="s">
        <v>176</v>
      </c>
    </row>
    <row r="107" spans="2:7" x14ac:dyDescent="0.25">
      <c r="B107" s="16" t="s">
        <v>54</v>
      </c>
      <c r="C107" s="32">
        <v>75665455333</v>
      </c>
      <c r="D107" s="16" t="s">
        <v>13</v>
      </c>
      <c r="E107" s="39">
        <v>2650</v>
      </c>
      <c r="F107" s="22"/>
      <c r="G107" s="2"/>
    </row>
    <row r="108" spans="2:7" x14ac:dyDescent="0.25">
      <c r="B108" s="18" t="s">
        <v>15</v>
      </c>
      <c r="C108" s="32"/>
      <c r="D108" s="16"/>
      <c r="E108" s="40">
        <f>SUM(E106:E107)</f>
        <v>2736.28</v>
      </c>
      <c r="F108" s="22"/>
      <c r="G108" s="2"/>
    </row>
    <row r="109" spans="2:7" x14ac:dyDescent="0.25">
      <c r="B109" s="16" t="s">
        <v>55</v>
      </c>
      <c r="C109" s="32">
        <v>34753488731</v>
      </c>
      <c r="D109" s="16" t="s">
        <v>13</v>
      </c>
      <c r="E109" s="39">
        <v>38.17</v>
      </c>
      <c r="F109" s="22">
        <v>3293</v>
      </c>
      <c r="G109" s="2" t="s">
        <v>177</v>
      </c>
    </row>
    <row r="110" spans="2:7" x14ac:dyDescent="0.25">
      <c r="B110" s="16" t="s">
        <v>56</v>
      </c>
      <c r="C110" s="32">
        <v>66318575316</v>
      </c>
      <c r="D110" s="16" t="s">
        <v>13</v>
      </c>
      <c r="E110" s="39">
        <v>59</v>
      </c>
      <c r="F110" s="22"/>
      <c r="G110" s="2"/>
    </row>
    <row r="111" spans="2:7" x14ac:dyDescent="0.25">
      <c r="B111" s="16" t="s">
        <v>57</v>
      </c>
      <c r="C111" s="32">
        <v>53656152979</v>
      </c>
      <c r="D111" s="16" t="s">
        <v>13</v>
      </c>
      <c r="E111" s="39">
        <v>79.430000000000007</v>
      </c>
      <c r="F111" s="22"/>
      <c r="G111" s="2"/>
    </row>
    <row r="112" spans="2:7" x14ac:dyDescent="0.25">
      <c r="B112" s="16" t="s">
        <v>58</v>
      </c>
      <c r="C112" s="32">
        <v>50580163954</v>
      </c>
      <c r="D112" s="16" t="s">
        <v>13</v>
      </c>
      <c r="E112" s="39">
        <v>184.3</v>
      </c>
      <c r="F112" s="22"/>
      <c r="G112" s="2"/>
    </row>
    <row r="113" spans="2:7" x14ac:dyDescent="0.25">
      <c r="B113" s="16" t="s">
        <v>59</v>
      </c>
      <c r="C113" s="32">
        <v>30427963272</v>
      </c>
      <c r="D113" s="16" t="s">
        <v>13</v>
      </c>
      <c r="E113" s="39">
        <v>945</v>
      </c>
      <c r="F113" s="22"/>
      <c r="G113" s="2"/>
    </row>
    <row r="114" spans="2:7" x14ac:dyDescent="0.25">
      <c r="B114" s="16" t="s">
        <v>120</v>
      </c>
      <c r="C114" s="32">
        <v>99718396468</v>
      </c>
      <c r="D114" s="16" t="s">
        <v>13</v>
      </c>
      <c r="E114" s="39">
        <v>484</v>
      </c>
      <c r="F114" s="22"/>
      <c r="G114" s="2"/>
    </row>
    <row r="115" spans="2:7" x14ac:dyDescent="0.25">
      <c r="B115" s="16" t="s">
        <v>144</v>
      </c>
      <c r="C115" s="32">
        <v>59191540199</v>
      </c>
      <c r="D115" s="16" t="s">
        <v>13</v>
      </c>
      <c r="E115" s="39">
        <v>220.23</v>
      </c>
      <c r="F115" s="22"/>
      <c r="G115" s="2"/>
    </row>
    <row r="116" spans="2:7" x14ac:dyDescent="0.25">
      <c r="B116" s="16" t="s">
        <v>154</v>
      </c>
      <c r="C116" s="32">
        <v>84096119213</v>
      </c>
      <c r="D116" s="16" t="s">
        <v>13</v>
      </c>
      <c r="E116" s="39">
        <v>150</v>
      </c>
      <c r="F116" s="22"/>
      <c r="G116" s="2"/>
    </row>
    <row r="117" spans="2:7" x14ac:dyDescent="0.25">
      <c r="B117" s="18" t="s">
        <v>15</v>
      </c>
      <c r="C117" s="32"/>
      <c r="D117" s="16"/>
      <c r="E117" s="40">
        <f>SUM(E109:E116)</f>
        <v>2160.13</v>
      </c>
      <c r="F117" s="22"/>
      <c r="G117" s="2"/>
    </row>
    <row r="118" spans="2:7" x14ac:dyDescent="0.25">
      <c r="B118" s="16" t="s">
        <v>60</v>
      </c>
      <c r="C118" s="32">
        <v>56261414492</v>
      </c>
      <c r="D118" s="16" t="s">
        <v>13</v>
      </c>
      <c r="E118" s="39">
        <v>150</v>
      </c>
      <c r="F118" s="22">
        <v>3294</v>
      </c>
      <c r="G118" s="2" t="s">
        <v>178</v>
      </c>
    </row>
    <row r="119" spans="2:7" x14ac:dyDescent="0.25">
      <c r="B119" s="16" t="s">
        <v>61</v>
      </c>
      <c r="C119" s="32">
        <v>84838770814</v>
      </c>
      <c r="D119" s="16" t="s">
        <v>13</v>
      </c>
      <c r="E119" s="39">
        <v>53.08</v>
      </c>
      <c r="F119" s="22"/>
      <c r="G119" s="2"/>
    </row>
    <row r="120" spans="2:7" x14ac:dyDescent="0.25">
      <c r="B120" s="16" t="s">
        <v>62</v>
      </c>
      <c r="C120" s="32">
        <v>80978339255</v>
      </c>
      <c r="D120" s="16" t="s">
        <v>13</v>
      </c>
      <c r="E120" s="39">
        <v>126.99</v>
      </c>
      <c r="F120" s="22"/>
      <c r="G120" s="2"/>
    </row>
    <row r="121" spans="2:7" x14ac:dyDescent="0.25">
      <c r="B121" s="16" t="s">
        <v>155</v>
      </c>
      <c r="C121" s="32"/>
      <c r="D121" s="16"/>
      <c r="E121" s="39">
        <v>663.61</v>
      </c>
      <c r="F121" s="22"/>
      <c r="G121" s="2"/>
    </row>
    <row r="122" spans="2:7" x14ac:dyDescent="0.25">
      <c r="B122" s="18" t="s">
        <v>15</v>
      </c>
      <c r="C122" s="32"/>
      <c r="D122" s="16"/>
      <c r="E122" s="40">
        <f>SUM(E118:E121)</f>
        <v>993.68000000000006</v>
      </c>
      <c r="F122" s="22"/>
      <c r="G122" s="2"/>
    </row>
    <row r="123" spans="2:7" x14ac:dyDescent="0.25">
      <c r="B123" s="16" t="s">
        <v>64</v>
      </c>
      <c r="C123" s="32">
        <v>62226620908</v>
      </c>
      <c r="D123" s="16" t="s">
        <v>13</v>
      </c>
      <c r="E123" s="39">
        <v>48.7</v>
      </c>
      <c r="F123" s="22">
        <v>3299</v>
      </c>
      <c r="G123" s="2" t="s">
        <v>179</v>
      </c>
    </row>
    <row r="124" spans="2:7" x14ac:dyDescent="0.25">
      <c r="B124" s="16" t="s">
        <v>65</v>
      </c>
      <c r="C124" s="32">
        <v>73660371074</v>
      </c>
      <c r="D124" s="16" t="s">
        <v>66</v>
      </c>
      <c r="E124" s="39">
        <v>127.28</v>
      </c>
      <c r="F124" s="22"/>
      <c r="G124" s="2"/>
    </row>
    <row r="125" spans="2:7" x14ac:dyDescent="0.25">
      <c r="B125" s="16" t="s">
        <v>67</v>
      </c>
      <c r="C125" s="32">
        <v>5685472455</v>
      </c>
      <c r="D125" s="16" t="s">
        <v>13</v>
      </c>
      <c r="E125" s="39">
        <v>40</v>
      </c>
      <c r="F125" s="22"/>
      <c r="G125" s="2"/>
    </row>
    <row r="126" spans="2:7" x14ac:dyDescent="0.25">
      <c r="B126" s="16" t="s">
        <v>68</v>
      </c>
      <c r="C126" s="32">
        <v>2702977335177</v>
      </c>
      <c r="D126" s="16" t="s">
        <v>13</v>
      </c>
      <c r="E126" s="39">
        <v>380</v>
      </c>
      <c r="F126" s="22"/>
      <c r="G126" s="2"/>
    </row>
    <row r="127" spans="2:7" x14ac:dyDescent="0.25">
      <c r="B127" s="16" t="s">
        <v>69</v>
      </c>
      <c r="C127" s="32">
        <v>99421577215</v>
      </c>
      <c r="D127" s="16" t="s">
        <v>13</v>
      </c>
      <c r="E127" s="39">
        <v>1401.2</v>
      </c>
      <c r="F127" s="22"/>
      <c r="G127" s="2"/>
    </row>
    <row r="128" spans="2:7" x14ac:dyDescent="0.25">
      <c r="B128" s="16" t="s">
        <v>70</v>
      </c>
      <c r="C128" s="32">
        <v>95092888930</v>
      </c>
      <c r="D128" s="16" t="s">
        <v>13</v>
      </c>
      <c r="E128" s="39">
        <v>512.54999999999995</v>
      </c>
      <c r="F128" s="22"/>
      <c r="G128" s="2"/>
    </row>
    <row r="129" spans="2:8" x14ac:dyDescent="0.25">
      <c r="B129" s="16" t="s">
        <v>71</v>
      </c>
      <c r="C129" s="32">
        <v>31134262074</v>
      </c>
      <c r="D129" s="16" t="s">
        <v>13</v>
      </c>
      <c r="E129" s="39">
        <v>611.6</v>
      </c>
      <c r="F129" s="22"/>
      <c r="G129" s="2"/>
    </row>
    <row r="130" spans="2:8" x14ac:dyDescent="0.25">
      <c r="B130" s="16" t="s">
        <v>147</v>
      </c>
      <c r="C130" s="32">
        <v>44776209152</v>
      </c>
      <c r="D130" s="16" t="s">
        <v>13</v>
      </c>
      <c r="E130" s="39">
        <v>51</v>
      </c>
      <c r="F130" s="22"/>
      <c r="G130" s="2"/>
    </row>
    <row r="131" spans="2:8" x14ac:dyDescent="0.25">
      <c r="B131" s="18" t="s">
        <v>63</v>
      </c>
      <c r="C131" s="32"/>
      <c r="D131" s="16"/>
      <c r="E131" s="40">
        <f>SUM(E123:E130)</f>
        <v>3172.33</v>
      </c>
      <c r="F131" s="22"/>
      <c r="G131" s="2"/>
    </row>
    <row r="132" spans="2:8" x14ac:dyDescent="0.25">
      <c r="B132" s="31" t="s">
        <v>165</v>
      </c>
      <c r="C132" s="37" t="s">
        <v>166</v>
      </c>
      <c r="D132" s="16" t="s">
        <v>13</v>
      </c>
      <c r="E132" s="41">
        <v>750</v>
      </c>
      <c r="F132" s="22"/>
      <c r="G132" s="2"/>
    </row>
    <row r="133" spans="2:8" x14ac:dyDescent="0.25">
      <c r="B133" s="16" t="s">
        <v>72</v>
      </c>
      <c r="C133" s="32">
        <v>59624928052</v>
      </c>
      <c r="D133" s="16" t="s">
        <v>73</v>
      </c>
      <c r="E133" s="39">
        <v>2033.18</v>
      </c>
      <c r="F133" s="22">
        <v>3721</v>
      </c>
      <c r="G133" s="2" t="s">
        <v>180</v>
      </c>
    </row>
    <row r="134" spans="2:8" x14ac:dyDescent="0.25">
      <c r="B134" s="18" t="s">
        <v>63</v>
      </c>
      <c r="C134" s="32"/>
      <c r="D134" s="16"/>
      <c r="E134" s="40">
        <f>SUM(E132:E133)</f>
        <v>2783.1800000000003</v>
      </c>
      <c r="F134" s="22"/>
      <c r="G134" s="2"/>
    </row>
    <row r="135" spans="2:8" x14ac:dyDescent="0.25">
      <c r="B135" s="16" t="s">
        <v>74</v>
      </c>
      <c r="C135" s="32">
        <v>32614011568</v>
      </c>
      <c r="D135" s="16" t="s">
        <v>75</v>
      </c>
      <c r="E135" s="39">
        <v>3299.81</v>
      </c>
      <c r="F135" s="22">
        <v>4222</v>
      </c>
      <c r="G135" s="2" t="s">
        <v>181</v>
      </c>
    </row>
    <row r="136" spans="2:8" x14ac:dyDescent="0.25">
      <c r="B136" s="18" t="s">
        <v>63</v>
      </c>
      <c r="C136" s="32"/>
      <c r="D136" s="16"/>
      <c r="E136" s="40">
        <f>SUM(E135)</f>
        <v>3299.81</v>
      </c>
      <c r="F136" s="22"/>
      <c r="G136" s="2"/>
    </row>
    <row r="137" spans="2:8" x14ac:dyDescent="0.25">
      <c r="B137" s="31" t="s">
        <v>110</v>
      </c>
      <c r="C137" s="32">
        <v>19422090987</v>
      </c>
      <c r="D137" s="16" t="s">
        <v>13</v>
      </c>
      <c r="E137" s="41">
        <v>13672.61</v>
      </c>
      <c r="F137" s="22">
        <v>4224</v>
      </c>
      <c r="G137" s="2" t="s">
        <v>182</v>
      </c>
    </row>
    <row r="138" spans="2:8" x14ac:dyDescent="0.25">
      <c r="B138" s="18" t="s">
        <v>63</v>
      </c>
      <c r="C138" s="32"/>
      <c r="D138" s="16"/>
      <c r="E138" s="40">
        <f>+SUM(E137)</f>
        <v>13672.61</v>
      </c>
      <c r="F138" s="22"/>
      <c r="G138" s="2"/>
    </row>
    <row r="139" spans="2:8" x14ac:dyDescent="0.25">
      <c r="B139" s="31" t="s">
        <v>101</v>
      </c>
      <c r="C139" s="32">
        <v>13270123807</v>
      </c>
      <c r="D139" s="16" t="s">
        <v>99</v>
      </c>
      <c r="E139" s="41">
        <v>140</v>
      </c>
      <c r="F139" s="22">
        <v>3227</v>
      </c>
      <c r="G139" s="2" t="s">
        <v>102</v>
      </c>
      <c r="H139" s="24"/>
    </row>
    <row r="140" spans="2:8" x14ac:dyDescent="0.25">
      <c r="B140" s="2" t="s">
        <v>100</v>
      </c>
      <c r="C140" s="38">
        <v>12791380945</v>
      </c>
      <c r="D140" s="2" t="s">
        <v>13</v>
      </c>
      <c r="E140" s="42">
        <v>44.99</v>
      </c>
      <c r="F140" s="30"/>
      <c r="G140" s="2"/>
    </row>
    <row r="141" spans="2:8" x14ac:dyDescent="0.25">
      <c r="B141" s="13" t="s">
        <v>63</v>
      </c>
      <c r="C141" s="38"/>
      <c r="D141" s="2"/>
      <c r="E141" s="43">
        <f>+SUM(E139:E140)</f>
        <v>184.99</v>
      </c>
      <c r="F141" s="30"/>
      <c r="G141" s="2"/>
    </row>
    <row r="142" spans="2:8" x14ac:dyDescent="0.25">
      <c r="B142" s="2" t="s">
        <v>103</v>
      </c>
      <c r="C142" s="38">
        <v>92963223473</v>
      </c>
      <c r="D142" s="2" t="s">
        <v>13</v>
      </c>
      <c r="E142" s="42">
        <v>627.38</v>
      </c>
      <c r="F142" s="22">
        <v>3431</v>
      </c>
      <c r="G142" s="2" t="s">
        <v>183</v>
      </c>
    </row>
    <row r="143" spans="2:8" x14ac:dyDescent="0.25">
      <c r="B143" s="13" t="s">
        <v>63</v>
      </c>
      <c r="C143" s="38"/>
      <c r="D143" s="2"/>
      <c r="E143" s="43">
        <f>+SUM(E142)</f>
        <v>627.38</v>
      </c>
      <c r="F143" s="22"/>
      <c r="G143" s="2"/>
    </row>
    <row r="144" spans="2:8" x14ac:dyDescent="0.25">
      <c r="B144" s="2" t="s">
        <v>103</v>
      </c>
      <c r="C144" s="38">
        <v>92963223473</v>
      </c>
      <c r="D144" s="2" t="s">
        <v>13</v>
      </c>
      <c r="E144" s="42">
        <v>1425.61</v>
      </c>
      <c r="F144" s="22">
        <v>3237</v>
      </c>
      <c r="G144" s="2" t="s">
        <v>184</v>
      </c>
    </row>
    <row r="145" spans="2:7" x14ac:dyDescent="0.25">
      <c r="B145" s="13" t="s">
        <v>63</v>
      </c>
      <c r="C145" s="38"/>
      <c r="D145" s="2"/>
      <c r="E145" s="43">
        <f>+SUM(E144)</f>
        <v>1425.61</v>
      </c>
      <c r="F145" s="22"/>
      <c r="G145" s="2"/>
    </row>
    <row r="146" spans="2:7" x14ac:dyDescent="0.25">
      <c r="B146" s="2" t="s">
        <v>16</v>
      </c>
      <c r="C146" s="32" t="s">
        <v>17</v>
      </c>
      <c r="D146" s="2" t="s">
        <v>13</v>
      </c>
      <c r="E146" s="42">
        <v>801</v>
      </c>
      <c r="F146" s="22">
        <v>4221</v>
      </c>
      <c r="G146" s="2" t="s">
        <v>185</v>
      </c>
    </row>
    <row r="147" spans="2:7" x14ac:dyDescent="0.25">
      <c r="B147" s="13" t="s">
        <v>63</v>
      </c>
      <c r="C147" s="32"/>
      <c r="D147" s="2"/>
      <c r="E147" s="43">
        <f>+SUM(E146)</f>
        <v>801</v>
      </c>
      <c r="F147" s="22"/>
      <c r="G147" s="2"/>
    </row>
    <row r="148" spans="2:7" x14ac:dyDescent="0.25">
      <c r="B148" s="2" t="s">
        <v>186</v>
      </c>
      <c r="C148" s="38"/>
      <c r="D148" s="2"/>
      <c r="E148" s="42">
        <v>49.78</v>
      </c>
      <c r="F148" s="22">
        <v>3295</v>
      </c>
      <c r="G148" s="2" t="s">
        <v>187</v>
      </c>
    </row>
    <row r="149" spans="2:7" x14ac:dyDescent="0.25">
      <c r="B149" s="13" t="s">
        <v>63</v>
      </c>
      <c r="C149" s="38"/>
      <c r="D149" s="2"/>
      <c r="E149" s="43">
        <f>+SUM(E148)</f>
        <v>49.78</v>
      </c>
      <c r="F149" s="22"/>
      <c r="G149" s="2"/>
    </row>
    <row r="150" spans="2:7" x14ac:dyDescent="0.25">
      <c r="B150" s="2" t="s">
        <v>150</v>
      </c>
      <c r="C150" s="38">
        <v>89619694682</v>
      </c>
      <c r="D150" s="2" t="s">
        <v>13</v>
      </c>
      <c r="E150" s="42">
        <v>59923.42</v>
      </c>
      <c r="F150" s="22">
        <v>4124</v>
      </c>
      <c r="G150" s="2" t="s">
        <v>188</v>
      </c>
    </row>
    <row r="151" spans="2:7" x14ac:dyDescent="0.25">
      <c r="B151" s="2" t="s">
        <v>153</v>
      </c>
      <c r="C151" s="38">
        <v>87155292094</v>
      </c>
      <c r="D151" s="2" t="s">
        <v>13</v>
      </c>
      <c r="E151" s="42">
        <v>98698.57</v>
      </c>
      <c r="F151" s="30"/>
      <c r="G151" s="2"/>
    </row>
    <row r="152" spans="2:7" x14ac:dyDescent="0.25">
      <c r="B152" s="13" t="s">
        <v>63</v>
      </c>
      <c r="C152" s="38"/>
      <c r="D152" s="2"/>
      <c r="E152" s="43">
        <f>+SUM(E150:E151)</f>
        <v>158621.99</v>
      </c>
      <c r="F152" s="30"/>
      <c r="G152" s="2"/>
    </row>
    <row r="153" spans="2:7" x14ac:dyDescent="0.25">
      <c r="B153" s="2"/>
      <c r="C153" s="38"/>
      <c r="D153" s="2"/>
      <c r="E153" s="5"/>
      <c r="F153" s="30"/>
      <c r="G153" s="2"/>
    </row>
    <row r="154" spans="2:7" x14ac:dyDescent="0.25">
      <c r="B154" s="2"/>
      <c r="C154" s="38"/>
      <c r="D154" s="2"/>
      <c r="E154" s="5"/>
      <c r="F154" s="30"/>
      <c r="G154" s="2"/>
    </row>
    <row r="155" spans="2:7" x14ac:dyDescent="0.25">
      <c r="B155" s="2"/>
      <c r="C155" s="38"/>
      <c r="D155" s="2"/>
      <c r="E155" s="5"/>
      <c r="F155" s="30"/>
      <c r="G155" s="2"/>
    </row>
    <row r="156" spans="2:7" x14ac:dyDescent="0.25">
      <c r="B156" s="2"/>
      <c r="C156" s="38"/>
      <c r="D156" s="2"/>
      <c r="E156" s="5"/>
      <c r="F156" s="30"/>
      <c r="G156" s="2"/>
    </row>
    <row r="157" spans="2:7" x14ac:dyDescent="0.25">
      <c r="B157" s="2"/>
      <c r="C157" s="38"/>
      <c r="D157" s="2"/>
      <c r="E157" s="5"/>
      <c r="F157" s="30"/>
      <c r="G157" s="2"/>
    </row>
    <row r="158" spans="2:7" x14ac:dyDescent="0.25">
      <c r="B158" s="2"/>
      <c r="C158" s="38"/>
      <c r="D158" s="2"/>
      <c r="E158" s="5"/>
      <c r="F158" s="30"/>
      <c r="G158" s="2"/>
    </row>
    <row r="159" spans="2:7" x14ac:dyDescent="0.25">
      <c r="B159" s="2"/>
      <c r="C159" s="38"/>
      <c r="D159" s="2"/>
      <c r="E159" s="5"/>
      <c r="F159" s="30"/>
      <c r="G159" s="2"/>
    </row>
    <row r="160" spans="2:7" x14ac:dyDescent="0.25">
      <c r="B160" s="2"/>
      <c r="C160" s="38"/>
      <c r="D160" s="2"/>
      <c r="E160" s="5"/>
      <c r="F160" s="30"/>
      <c r="G160" s="2"/>
    </row>
    <row r="161" spans="2:7" x14ac:dyDescent="0.25">
      <c r="B161" s="2"/>
      <c r="C161" s="38"/>
      <c r="D161" s="2"/>
      <c r="E161" s="5"/>
      <c r="F161" s="30"/>
      <c r="G161" s="2"/>
    </row>
    <row r="162" spans="2:7" x14ac:dyDescent="0.25">
      <c r="B162" s="2"/>
      <c r="C162" s="38"/>
      <c r="D162" s="2"/>
      <c r="E162" s="5"/>
      <c r="F162" s="30"/>
      <c r="G162" s="2"/>
    </row>
    <row r="163" spans="2:7" x14ac:dyDescent="0.25">
      <c r="B163" s="2"/>
      <c r="C163" s="38"/>
      <c r="D163" s="2"/>
      <c r="E163" s="5"/>
      <c r="F163" s="30"/>
      <c r="G163" s="2"/>
    </row>
    <row r="164" spans="2:7" x14ac:dyDescent="0.25">
      <c r="B164" s="2"/>
      <c r="C164" s="38"/>
      <c r="D164" s="2"/>
      <c r="E164" s="5"/>
      <c r="F164" s="30"/>
      <c r="G164" s="2"/>
    </row>
    <row r="165" spans="2:7" x14ac:dyDescent="0.25">
      <c r="B165" s="2"/>
      <c r="C165" s="38"/>
      <c r="D165" s="2"/>
      <c r="E165" s="5"/>
      <c r="F165" s="30"/>
      <c r="G165" s="2"/>
    </row>
    <row r="166" spans="2:7" x14ac:dyDescent="0.25">
      <c r="B166" s="2"/>
      <c r="C166" s="38"/>
      <c r="D166" s="2"/>
      <c r="E166" s="5"/>
      <c r="F166" s="30"/>
      <c r="G166" s="2"/>
    </row>
    <row r="167" spans="2:7" x14ac:dyDescent="0.25">
      <c r="B167" s="2"/>
      <c r="C167" s="38"/>
      <c r="D167" s="2"/>
      <c r="E167" s="5"/>
      <c r="F167" s="30"/>
      <c r="G167" s="2"/>
    </row>
    <row r="168" spans="2:7" x14ac:dyDescent="0.25">
      <c r="B168" s="2"/>
      <c r="C168" s="38"/>
      <c r="D168" s="2"/>
      <c r="E168" s="5"/>
      <c r="F168" s="30"/>
      <c r="G168" s="2"/>
    </row>
    <row r="169" spans="2:7" x14ac:dyDescent="0.25">
      <c r="B169" s="2"/>
      <c r="C169" s="38"/>
      <c r="D169" s="2"/>
      <c r="E169" s="5"/>
      <c r="F169" s="30"/>
      <c r="G169" s="2"/>
    </row>
    <row r="170" spans="2:7" x14ac:dyDescent="0.25">
      <c r="B170" s="2"/>
      <c r="C170" s="38"/>
      <c r="D170" s="2"/>
      <c r="E170" s="5"/>
      <c r="F170" s="30"/>
      <c r="G170" s="2"/>
    </row>
    <row r="171" spans="2:7" x14ac:dyDescent="0.25">
      <c r="B171" s="2"/>
      <c r="C171" s="38"/>
      <c r="D171" s="2"/>
      <c r="E171" s="5"/>
      <c r="F171" s="30"/>
      <c r="G171" s="2"/>
    </row>
    <row r="172" spans="2:7" x14ac:dyDescent="0.25">
      <c r="B172" s="2"/>
      <c r="C172" s="38"/>
      <c r="D172" s="2"/>
      <c r="E172" s="5"/>
      <c r="F172" s="30"/>
      <c r="G172" s="2"/>
    </row>
    <row r="173" spans="2:7" x14ac:dyDescent="0.25">
      <c r="B173" s="2"/>
      <c r="C173" s="38"/>
      <c r="D173" s="2"/>
      <c r="E173" s="5"/>
      <c r="F173" s="30"/>
      <c r="G173" s="2"/>
    </row>
    <row r="174" spans="2:7" x14ac:dyDescent="0.25">
      <c r="B174" s="2"/>
      <c r="C174" s="38"/>
      <c r="D174" s="2"/>
      <c r="E174" s="5"/>
      <c r="F174" s="30"/>
      <c r="G174" s="2"/>
    </row>
    <row r="175" spans="2:7" x14ac:dyDescent="0.25">
      <c r="B175" s="2"/>
      <c r="C175" s="38"/>
      <c r="D175" s="2"/>
      <c r="E175" s="5"/>
      <c r="F175" s="30"/>
      <c r="G175" s="2"/>
    </row>
    <row r="176" spans="2:7" x14ac:dyDescent="0.25">
      <c r="B176" s="2"/>
      <c r="C176" s="38"/>
      <c r="D176" s="2"/>
      <c r="E176" s="5"/>
      <c r="F176" s="30"/>
      <c r="G176" s="2"/>
    </row>
    <row r="177" spans="2:7" x14ac:dyDescent="0.25">
      <c r="B177" s="2"/>
      <c r="C177" s="38"/>
      <c r="D177" s="2"/>
      <c r="E177" s="5"/>
      <c r="F177" s="30"/>
      <c r="G177" s="2"/>
    </row>
    <row r="178" spans="2:7" x14ac:dyDescent="0.25">
      <c r="B178" s="2"/>
      <c r="C178" s="38"/>
      <c r="D178" s="2"/>
      <c r="E178" s="5"/>
      <c r="F178" s="30"/>
      <c r="G178" s="2"/>
    </row>
    <row r="179" spans="2:7" x14ac:dyDescent="0.25">
      <c r="B179" s="2"/>
      <c r="C179" s="38"/>
      <c r="D179" s="2"/>
      <c r="E179" s="5"/>
      <c r="F179" s="30"/>
      <c r="G179" s="2"/>
    </row>
    <row r="180" spans="2:7" x14ac:dyDescent="0.25">
      <c r="B180" s="2"/>
      <c r="C180" s="38"/>
      <c r="D180" s="2"/>
      <c r="E180" s="5"/>
      <c r="F180" s="30"/>
      <c r="G180" s="2"/>
    </row>
    <row r="181" spans="2:7" x14ac:dyDescent="0.25">
      <c r="B181" s="2"/>
      <c r="C181" s="38"/>
      <c r="D181" s="2"/>
      <c r="E181" s="5"/>
      <c r="F181" s="30"/>
      <c r="G181" s="2"/>
    </row>
    <row r="182" spans="2:7" x14ac:dyDescent="0.25">
      <c r="B182" s="2"/>
      <c r="C182" s="38"/>
      <c r="D182" s="2"/>
      <c r="E182" s="5"/>
      <c r="F182" s="30"/>
      <c r="G182" s="2"/>
    </row>
    <row r="183" spans="2:7" x14ac:dyDescent="0.25">
      <c r="B183" s="2"/>
      <c r="C183" s="38"/>
      <c r="D183" s="2"/>
      <c r="E183" s="5"/>
      <c r="F183" s="30"/>
      <c r="G183" s="2"/>
    </row>
    <row r="184" spans="2:7" x14ac:dyDescent="0.25">
      <c r="B184" s="2"/>
      <c r="C184" s="38"/>
      <c r="D184" s="2"/>
      <c r="E184" s="5"/>
      <c r="F184" s="30"/>
      <c r="G184" s="2"/>
    </row>
  </sheetData>
  <autoFilter ref="B5:G136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21"/>
  <sheetViews>
    <sheetView workbookViewId="0">
      <selection activeCell="D27" sqref="D27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6" customWidth="1"/>
    <col min="6" max="6" width="11.28515625" customWidth="1"/>
    <col min="7" max="7" width="72.28515625" customWidth="1"/>
  </cols>
  <sheetData>
    <row r="1" spans="2:7" ht="18.75" x14ac:dyDescent="0.3">
      <c r="B1" s="9" t="s">
        <v>0</v>
      </c>
      <c r="C1" s="9" t="s">
        <v>1</v>
      </c>
    </row>
    <row r="3" spans="2:7" ht="15.75" x14ac:dyDescent="0.25">
      <c r="B3" s="10" t="s">
        <v>2</v>
      </c>
      <c r="C3" s="10" t="s">
        <v>3</v>
      </c>
      <c r="D3" s="10" t="s">
        <v>4</v>
      </c>
      <c r="E3" s="27"/>
      <c r="F3" s="10">
        <v>2024</v>
      </c>
    </row>
    <row r="4" spans="2:7" x14ac:dyDescent="0.25">
      <c r="G4" s="12" t="s">
        <v>5</v>
      </c>
    </row>
    <row r="5" spans="2:7" s="1" customFormat="1" ht="90.75" customHeight="1" x14ac:dyDescent="0.25">
      <c r="B5" s="7" t="s">
        <v>6</v>
      </c>
      <c r="C5" s="7" t="s">
        <v>7</v>
      </c>
      <c r="D5" s="7" t="s">
        <v>8</v>
      </c>
      <c r="E5" s="28" t="s">
        <v>9</v>
      </c>
      <c r="F5" s="7" t="s">
        <v>10</v>
      </c>
      <c r="G5" s="7" t="s">
        <v>11</v>
      </c>
    </row>
    <row r="6" spans="2:7" x14ac:dyDescent="0.25">
      <c r="B6" s="2" t="s">
        <v>77</v>
      </c>
      <c r="C6" s="2" t="s">
        <v>76</v>
      </c>
      <c r="D6" s="2" t="s">
        <v>76</v>
      </c>
      <c r="E6" s="5">
        <v>234.51</v>
      </c>
      <c r="F6" s="2">
        <v>3237</v>
      </c>
      <c r="G6" s="2" t="s">
        <v>78</v>
      </c>
    </row>
    <row r="7" spans="2:7" x14ac:dyDescent="0.25">
      <c r="B7" s="2" t="s">
        <v>79</v>
      </c>
      <c r="C7" s="2" t="s">
        <v>76</v>
      </c>
      <c r="D7" s="2" t="s">
        <v>76</v>
      </c>
      <c r="E7" s="5">
        <v>234.51</v>
      </c>
      <c r="F7" s="2"/>
      <c r="G7" s="2"/>
    </row>
    <row r="8" spans="2:7" x14ac:dyDescent="0.25">
      <c r="B8" s="2" t="s">
        <v>80</v>
      </c>
      <c r="C8" s="2" t="s">
        <v>76</v>
      </c>
      <c r="D8" s="2" t="s">
        <v>76</v>
      </c>
      <c r="E8" s="5">
        <v>469.02</v>
      </c>
      <c r="F8" s="2"/>
      <c r="G8" s="2"/>
    </row>
    <row r="9" spans="2:7" x14ac:dyDescent="0.25">
      <c r="B9" s="2" t="s">
        <v>81</v>
      </c>
      <c r="C9" s="2" t="s">
        <v>76</v>
      </c>
      <c r="D9" s="2" t="s">
        <v>76</v>
      </c>
      <c r="E9" s="5">
        <v>469.02</v>
      </c>
      <c r="F9" s="2"/>
      <c r="G9" s="2"/>
    </row>
    <row r="10" spans="2:7" x14ac:dyDescent="0.25">
      <c r="B10" s="2" t="s">
        <v>82</v>
      </c>
      <c r="C10" s="2" t="s">
        <v>76</v>
      </c>
      <c r="D10" s="2" t="s">
        <v>76</v>
      </c>
      <c r="E10" s="5">
        <v>990.81</v>
      </c>
      <c r="F10" s="2"/>
      <c r="G10" s="2"/>
    </row>
    <row r="11" spans="2:7" x14ac:dyDescent="0.25">
      <c r="B11" s="2" t="s">
        <v>83</v>
      </c>
      <c r="C11" s="2" t="s">
        <v>76</v>
      </c>
      <c r="D11" s="2" t="s">
        <v>76</v>
      </c>
      <c r="E11" s="5">
        <v>125.08</v>
      </c>
      <c r="F11" s="2"/>
      <c r="G11" s="2"/>
    </row>
    <row r="12" spans="2:7" x14ac:dyDescent="0.25">
      <c r="B12" s="2" t="s">
        <v>84</v>
      </c>
      <c r="C12" s="2" t="s">
        <v>76</v>
      </c>
      <c r="D12" s="2" t="s">
        <v>76</v>
      </c>
      <c r="E12" s="5">
        <v>1407.07</v>
      </c>
      <c r="F12" s="2"/>
      <c r="G12" s="2"/>
    </row>
    <row r="13" spans="2:7" x14ac:dyDescent="0.25">
      <c r="B13" s="2" t="s">
        <v>85</v>
      </c>
      <c r="C13" s="2" t="s">
        <v>76</v>
      </c>
      <c r="D13" s="2" t="s">
        <v>76</v>
      </c>
      <c r="E13" s="5">
        <v>228.53</v>
      </c>
      <c r="F13" s="2"/>
      <c r="G13" s="2"/>
    </row>
    <row r="14" spans="2:7" x14ac:dyDescent="0.25">
      <c r="B14" s="2" t="s">
        <v>86</v>
      </c>
      <c r="C14" s="2" t="s">
        <v>76</v>
      </c>
      <c r="D14" s="2" t="s">
        <v>76</v>
      </c>
      <c r="E14" s="5">
        <v>1438.34</v>
      </c>
      <c r="F14" s="2"/>
      <c r="G14" s="2"/>
    </row>
    <row r="15" spans="2:7" x14ac:dyDescent="0.25">
      <c r="B15" s="2" t="s">
        <v>87</v>
      </c>
      <c r="C15" s="2" t="s">
        <v>76</v>
      </c>
      <c r="D15" s="2" t="s">
        <v>76</v>
      </c>
      <c r="E15" s="5">
        <v>2094.98</v>
      </c>
      <c r="F15" s="2"/>
      <c r="G15" s="2"/>
    </row>
    <row r="16" spans="2:7" x14ac:dyDescent="0.25">
      <c r="B16" s="13" t="s">
        <v>63</v>
      </c>
      <c r="C16" s="2"/>
      <c r="D16" s="2"/>
      <c r="E16" s="14">
        <f>SUM(E6:E15)</f>
        <v>7691.869999999999</v>
      </c>
      <c r="F16" s="2"/>
      <c r="G16" s="2"/>
    </row>
    <row r="17" spans="2:7" x14ac:dyDescent="0.25">
      <c r="B17" s="2" t="s">
        <v>88</v>
      </c>
      <c r="C17" s="2" t="s">
        <v>76</v>
      </c>
      <c r="D17" s="2" t="s">
        <v>76</v>
      </c>
      <c r="E17" s="5">
        <v>1305.6300000000001</v>
      </c>
      <c r="F17" s="2">
        <v>3237</v>
      </c>
      <c r="G17" s="2" t="s">
        <v>89</v>
      </c>
    </row>
    <row r="18" spans="2:7" x14ac:dyDescent="0.25">
      <c r="B18" s="13" t="s">
        <v>63</v>
      </c>
      <c r="C18" s="2"/>
      <c r="D18" s="2"/>
      <c r="E18" s="14">
        <v>1305.6300000000001</v>
      </c>
      <c r="F18" s="2"/>
      <c r="G18" s="2"/>
    </row>
    <row r="19" spans="2:7" x14ac:dyDescent="0.25">
      <c r="B19" s="2" t="s">
        <v>98</v>
      </c>
      <c r="C19" s="2" t="s">
        <v>76</v>
      </c>
      <c r="D19" s="2" t="s">
        <v>76</v>
      </c>
      <c r="E19" s="6">
        <v>1820</v>
      </c>
      <c r="F19" s="2">
        <v>3237</v>
      </c>
      <c r="G19" s="2" t="s">
        <v>90</v>
      </c>
    </row>
    <row r="20" spans="2:7" x14ac:dyDescent="0.25">
      <c r="B20" s="2" t="s">
        <v>91</v>
      </c>
      <c r="C20" s="2" t="s">
        <v>76</v>
      </c>
      <c r="D20" s="2" t="s">
        <v>76</v>
      </c>
      <c r="E20" s="5">
        <v>8891.36</v>
      </c>
      <c r="F20" s="2">
        <v>3237</v>
      </c>
      <c r="G20" s="2" t="s">
        <v>92</v>
      </c>
    </row>
    <row r="21" spans="2:7" x14ac:dyDescent="0.25">
      <c r="B21" s="13" t="s">
        <v>63</v>
      </c>
      <c r="C21" s="2"/>
      <c r="D21" s="2"/>
      <c r="E21" s="14">
        <f>E19+E20</f>
        <v>10711.36</v>
      </c>
      <c r="F21" s="2"/>
      <c r="G21" s="2"/>
    </row>
  </sheetData>
  <autoFilter ref="B5:G21" xr:uid="{40D878E5-EE2B-4B57-A061-DF7B5BC2ED39}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50"/>
  <sheetViews>
    <sheetView workbookViewId="0">
      <selection activeCell="G25" sqref="G25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6" customWidth="1"/>
    <col min="6" max="6" width="11.28515625" customWidth="1"/>
    <col min="7" max="7" width="72.28515625" customWidth="1"/>
  </cols>
  <sheetData>
    <row r="1" spans="1:7" ht="18.75" x14ac:dyDescent="0.3">
      <c r="B1" s="9" t="s">
        <v>0</v>
      </c>
      <c r="C1" s="9" t="s">
        <v>1</v>
      </c>
    </row>
    <row r="3" spans="1:7" ht="15.75" x14ac:dyDescent="0.25">
      <c r="B3" s="10" t="s">
        <v>2</v>
      </c>
      <c r="C3" s="10"/>
      <c r="D3" s="10" t="s">
        <v>4</v>
      </c>
      <c r="E3" s="11"/>
      <c r="F3" s="10">
        <v>2024</v>
      </c>
    </row>
    <row r="4" spans="1:7" x14ac:dyDescent="0.25">
      <c r="G4" s="12" t="s">
        <v>5</v>
      </c>
    </row>
    <row r="5" spans="1:7" s="1" customFormat="1" ht="90.75" customHeight="1" x14ac:dyDescent="0.25">
      <c r="A5"/>
      <c r="B5" s="7" t="s">
        <v>6</v>
      </c>
      <c r="C5" s="7" t="s">
        <v>7</v>
      </c>
      <c r="D5" s="7" t="s">
        <v>8</v>
      </c>
      <c r="E5" s="8" t="s">
        <v>9</v>
      </c>
      <c r="F5" s="7" t="s">
        <v>10</v>
      </c>
      <c r="G5" s="7" t="s">
        <v>11</v>
      </c>
    </row>
    <row r="6" spans="1:7" ht="15.75" x14ac:dyDescent="0.25">
      <c r="B6" s="26" t="s">
        <v>1</v>
      </c>
      <c r="C6" s="25"/>
      <c r="D6" s="2"/>
      <c r="E6" s="5">
        <v>436085.16</v>
      </c>
      <c r="F6" s="2">
        <v>3111</v>
      </c>
      <c r="G6" s="2" t="s">
        <v>195</v>
      </c>
    </row>
    <row r="7" spans="1:7" x14ac:dyDescent="0.25">
      <c r="B7" s="4"/>
      <c r="C7" s="2"/>
      <c r="D7" s="2"/>
      <c r="E7" s="5">
        <v>3900.28</v>
      </c>
      <c r="F7" s="2">
        <v>3121</v>
      </c>
      <c r="G7" s="2" t="s">
        <v>196</v>
      </c>
    </row>
    <row r="8" spans="1:7" x14ac:dyDescent="0.25">
      <c r="B8" s="2"/>
      <c r="C8" s="3"/>
      <c r="D8" s="2"/>
      <c r="E8" s="5">
        <v>71943.42</v>
      </c>
      <c r="F8" s="2">
        <v>3132</v>
      </c>
      <c r="G8" s="2" t="s">
        <v>93</v>
      </c>
    </row>
    <row r="9" spans="1:7" x14ac:dyDescent="0.25">
      <c r="B9" s="4"/>
      <c r="C9" s="2"/>
      <c r="D9" s="2"/>
      <c r="E9" s="5">
        <v>18.23</v>
      </c>
      <c r="F9" s="2">
        <v>3133</v>
      </c>
      <c r="G9" s="2" t="s">
        <v>94</v>
      </c>
    </row>
    <row r="10" spans="1:7" x14ac:dyDescent="0.25">
      <c r="B10" s="2"/>
      <c r="C10" s="3"/>
      <c r="D10" s="2"/>
      <c r="E10" s="5">
        <v>804.59</v>
      </c>
      <c r="F10" s="2">
        <v>3211</v>
      </c>
      <c r="G10" s="2" t="s">
        <v>95</v>
      </c>
    </row>
    <row r="11" spans="1:7" x14ac:dyDescent="0.25">
      <c r="B11" s="4"/>
      <c r="C11" s="2"/>
      <c r="D11" s="2"/>
      <c r="E11" s="5">
        <v>10954.59</v>
      </c>
      <c r="F11" s="2">
        <v>3212</v>
      </c>
      <c r="G11" s="2" t="s">
        <v>96</v>
      </c>
    </row>
    <row r="12" spans="1:7" x14ac:dyDescent="0.25">
      <c r="B12" s="4" t="s">
        <v>63</v>
      </c>
      <c r="C12" s="2"/>
      <c r="D12" s="2"/>
      <c r="E12" s="14">
        <f>SUM(E6:E11)</f>
        <v>523706.27</v>
      </c>
      <c r="F12" s="2"/>
      <c r="G12" s="2"/>
    </row>
    <row r="13" spans="1:7" ht="15.75" x14ac:dyDescent="0.25">
      <c r="B13" s="26" t="s">
        <v>1</v>
      </c>
      <c r="C13" s="3"/>
      <c r="D13" s="2"/>
      <c r="E13" s="5">
        <v>1120.51</v>
      </c>
      <c r="F13" s="2">
        <v>3291</v>
      </c>
      <c r="G13" s="2" t="s">
        <v>97</v>
      </c>
    </row>
    <row r="14" spans="1:7" x14ac:dyDescent="0.25">
      <c r="B14" s="13" t="s">
        <v>63</v>
      </c>
      <c r="C14" s="3"/>
      <c r="D14" s="2"/>
      <c r="E14" s="14">
        <v>1120.51</v>
      </c>
      <c r="F14" s="2"/>
      <c r="G14" s="2"/>
    </row>
    <row r="15" spans="1:7" x14ac:dyDescent="0.25">
      <c r="B15" s="4"/>
      <c r="C15" s="2"/>
      <c r="D15" s="2"/>
      <c r="E15" s="5"/>
      <c r="F15" s="2"/>
      <c r="G15" s="2"/>
    </row>
    <row r="16" spans="1:7" x14ac:dyDescent="0.25">
      <c r="B16" s="2"/>
      <c r="C16" s="2"/>
      <c r="D16" s="2"/>
      <c r="E16" s="5"/>
      <c r="F16" s="2"/>
      <c r="G16" s="2"/>
    </row>
    <row r="17" spans="2:7" x14ac:dyDescent="0.25">
      <c r="B17" s="4"/>
      <c r="C17" s="2"/>
      <c r="D17" s="2"/>
      <c r="E17" s="5"/>
      <c r="F17" s="2"/>
      <c r="G17" s="2"/>
    </row>
    <row r="18" spans="2:7" x14ac:dyDescent="0.25">
      <c r="B18" s="2"/>
      <c r="C18" s="2"/>
      <c r="D18" s="2"/>
      <c r="E18" s="5"/>
      <c r="F18" s="2"/>
      <c r="G18" s="2"/>
    </row>
    <row r="19" spans="2:7" x14ac:dyDescent="0.25">
      <c r="B19" s="4"/>
      <c r="C19" s="2"/>
      <c r="D19" s="2"/>
      <c r="E19" s="5"/>
      <c r="F19" s="2"/>
      <c r="G19" s="2"/>
    </row>
    <row r="20" spans="2:7" x14ac:dyDescent="0.25">
      <c r="B20" s="2"/>
      <c r="C20" s="2"/>
      <c r="D20" s="2"/>
      <c r="E20" s="5"/>
      <c r="F20" s="2"/>
      <c r="G20" s="2"/>
    </row>
    <row r="21" spans="2:7" x14ac:dyDescent="0.25">
      <c r="B21" s="4"/>
      <c r="C21" s="2"/>
      <c r="D21" s="2"/>
      <c r="E21" s="5"/>
      <c r="F21" s="2"/>
      <c r="G21" s="2"/>
    </row>
    <row r="22" spans="2:7" x14ac:dyDescent="0.25">
      <c r="B22" s="2"/>
      <c r="C22" s="2"/>
      <c r="D22" s="2"/>
      <c r="E22" s="5"/>
      <c r="F22" s="2"/>
      <c r="G22" s="2"/>
    </row>
    <row r="23" spans="2:7" x14ac:dyDescent="0.25">
      <c r="B23" s="4"/>
      <c r="C23" s="2"/>
      <c r="D23" s="2"/>
      <c r="F23" s="2"/>
      <c r="G23" s="2"/>
    </row>
    <row r="24" spans="2:7" x14ac:dyDescent="0.25">
      <c r="B24" s="2"/>
      <c r="C24" s="2"/>
      <c r="D24" s="2"/>
      <c r="E24" s="5"/>
      <c r="F24" s="2"/>
      <c r="G24" s="2"/>
    </row>
    <row r="25" spans="2:7" x14ac:dyDescent="0.25">
      <c r="B25" s="4"/>
      <c r="C25" s="2"/>
      <c r="D25" s="2"/>
      <c r="E25" s="5"/>
      <c r="F25" s="2"/>
      <c r="G25" s="2"/>
    </row>
    <row r="26" spans="2:7" x14ac:dyDescent="0.25">
      <c r="B26" s="2"/>
      <c r="C26" s="2"/>
      <c r="D26" s="2"/>
      <c r="E26" s="5"/>
      <c r="F26" s="2"/>
      <c r="G26" s="2"/>
    </row>
    <row r="27" spans="2:7" x14ac:dyDescent="0.25">
      <c r="B27" s="4"/>
      <c r="C27" s="2"/>
      <c r="D27" s="2"/>
      <c r="E27" s="5"/>
      <c r="F27" s="2"/>
      <c r="G27" s="2"/>
    </row>
    <row r="28" spans="2:7" x14ac:dyDescent="0.25">
      <c r="B28" s="2"/>
      <c r="C28" s="2"/>
      <c r="D28" s="2"/>
      <c r="E28" s="5"/>
      <c r="F28" s="2"/>
      <c r="G28" s="2"/>
    </row>
    <row r="29" spans="2:7" x14ac:dyDescent="0.25">
      <c r="B29" s="4"/>
      <c r="C29" s="2"/>
      <c r="D29" s="2"/>
      <c r="E29" s="5"/>
      <c r="F29" s="2"/>
      <c r="G29" s="2"/>
    </row>
    <row r="30" spans="2:7" x14ac:dyDescent="0.25">
      <c r="B30" s="2"/>
      <c r="C30" s="2"/>
      <c r="D30" s="2"/>
      <c r="E30" s="5"/>
      <c r="F30" s="2"/>
      <c r="G30" s="2"/>
    </row>
    <row r="31" spans="2:7" x14ac:dyDescent="0.25">
      <c r="B31" s="2"/>
      <c r="C31" s="2"/>
      <c r="D31" s="2"/>
      <c r="E31" s="5"/>
      <c r="F31" s="2"/>
      <c r="G31" s="2"/>
    </row>
    <row r="32" spans="2:7" x14ac:dyDescent="0.25">
      <c r="B32" s="2"/>
      <c r="C32" s="2"/>
      <c r="D32" s="2"/>
      <c r="E32" s="5"/>
      <c r="F32" s="2"/>
      <c r="G32" s="2"/>
    </row>
    <row r="33" spans="2:7" x14ac:dyDescent="0.25">
      <c r="B33" s="2"/>
      <c r="C33" s="2"/>
      <c r="D33" s="2"/>
      <c r="E33" s="5"/>
      <c r="F33" s="2"/>
      <c r="G33" s="2"/>
    </row>
    <row r="34" spans="2:7" x14ac:dyDescent="0.25">
      <c r="B34" s="4"/>
      <c r="C34" s="2"/>
      <c r="D34" s="2"/>
      <c r="E34" s="5"/>
      <c r="F34" s="2"/>
      <c r="G34" s="2"/>
    </row>
    <row r="35" spans="2:7" x14ac:dyDescent="0.25">
      <c r="B35" s="2"/>
      <c r="C35" s="2"/>
      <c r="D35" s="2"/>
      <c r="E35" s="5"/>
      <c r="F35" s="2"/>
      <c r="G35" s="2"/>
    </row>
    <row r="36" spans="2:7" x14ac:dyDescent="0.25">
      <c r="B36" s="13"/>
      <c r="C36" s="2"/>
      <c r="D36" s="2"/>
      <c r="E36" s="5"/>
      <c r="F36" s="2"/>
      <c r="G36" s="2"/>
    </row>
    <row r="37" spans="2:7" x14ac:dyDescent="0.25">
      <c r="B37" s="2"/>
      <c r="C37" s="2"/>
      <c r="D37" s="2"/>
      <c r="E37" s="5"/>
      <c r="F37" s="2"/>
      <c r="G37" s="2"/>
    </row>
    <row r="38" spans="2:7" x14ac:dyDescent="0.25">
      <c r="B38" s="2"/>
      <c r="C38" s="2"/>
      <c r="D38" s="2"/>
      <c r="E38" s="5"/>
      <c r="F38" s="2"/>
      <c r="G38" s="2"/>
    </row>
    <row r="39" spans="2:7" x14ac:dyDescent="0.25">
      <c r="B39" s="2"/>
      <c r="C39" s="2"/>
      <c r="D39" s="2"/>
      <c r="E39" s="5"/>
      <c r="F39" s="2"/>
      <c r="G39" s="2"/>
    </row>
    <row r="40" spans="2:7" x14ac:dyDescent="0.25">
      <c r="B40" s="2"/>
      <c r="C40" s="2"/>
      <c r="D40" s="2"/>
      <c r="E40" s="5"/>
      <c r="F40" s="2"/>
      <c r="G40" s="2"/>
    </row>
    <row r="41" spans="2:7" x14ac:dyDescent="0.25">
      <c r="B41" s="2"/>
      <c r="C41" s="2"/>
      <c r="D41" s="2"/>
      <c r="E41" s="5"/>
      <c r="F41" s="2"/>
      <c r="G41" s="2"/>
    </row>
    <row r="42" spans="2:7" x14ac:dyDescent="0.25">
      <c r="B42" s="2"/>
      <c r="C42" s="2"/>
      <c r="D42" s="2"/>
      <c r="E42" s="5"/>
      <c r="F42" s="2"/>
      <c r="G42" s="2"/>
    </row>
    <row r="43" spans="2:7" x14ac:dyDescent="0.25">
      <c r="B43" s="2"/>
      <c r="C43" s="2"/>
      <c r="D43" s="2"/>
      <c r="E43" s="5"/>
      <c r="F43" s="2"/>
      <c r="G43" s="2"/>
    </row>
    <row r="44" spans="2:7" x14ac:dyDescent="0.25">
      <c r="B44" s="2"/>
      <c r="C44" s="2"/>
      <c r="D44" s="2"/>
      <c r="E44" s="5"/>
      <c r="F44" s="2"/>
      <c r="G44" s="2"/>
    </row>
    <row r="45" spans="2:7" x14ac:dyDescent="0.25">
      <c r="B45" s="2"/>
      <c r="C45" s="2"/>
      <c r="D45" s="2"/>
      <c r="E45" s="5"/>
      <c r="F45" s="2"/>
      <c r="G45" s="2"/>
    </row>
    <row r="46" spans="2:7" x14ac:dyDescent="0.25">
      <c r="B46" s="2"/>
      <c r="C46" s="2"/>
      <c r="D46" s="2"/>
      <c r="E46" s="5"/>
      <c r="F46" s="2"/>
      <c r="G46" s="2"/>
    </row>
    <row r="47" spans="2:7" x14ac:dyDescent="0.25">
      <c r="B47" s="2"/>
      <c r="C47" s="2"/>
      <c r="D47" s="2"/>
      <c r="E47" s="5"/>
      <c r="F47" s="2"/>
      <c r="G47" s="2"/>
    </row>
    <row r="48" spans="2:7" x14ac:dyDescent="0.25">
      <c r="B48" s="2"/>
      <c r="C48" s="2"/>
      <c r="D48" s="2"/>
      <c r="E48" s="5"/>
      <c r="F48" s="2"/>
      <c r="G48" s="2"/>
    </row>
    <row r="49" spans="2:7" x14ac:dyDescent="0.25">
      <c r="B49" s="2"/>
      <c r="C49" s="2"/>
      <c r="D49" s="2"/>
      <c r="E49" s="5"/>
      <c r="F49" s="2"/>
      <c r="G49" s="2"/>
    </row>
    <row r="50" spans="2:7" x14ac:dyDescent="0.25">
      <c r="B50" s="2"/>
      <c r="C50" s="2"/>
      <c r="D50" s="2"/>
      <c r="E50" s="5"/>
      <c r="F50" s="2"/>
      <c r="G50" s="2"/>
    </row>
  </sheetData>
  <autoFilter ref="B5:G50" xr:uid="{40D878E5-EE2B-4B57-A061-DF7B5BC2ED39}"/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20ECA-E7CC-4A66-A9FF-2389857E4E3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2024-02-20T14:59:54Z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