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MZO\JAVNA OBJAVA INFORMACIJA O TROŠENJU SREDSTAVA\Javne objave-tablice 2025. godina\"/>
    </mc:Choice>
  </mc:AlternateContent>
  <xr:revisionPtr revIDLastSave="3" documentId="8_{A9BC882A-F0DD-46D6-B422-FF7C863CA441}" xr6:coauthVersionLast="36" xr6:coauthVersionMax="36" xr10:uidLastSave="{C6E9E5B3-3E2D-4A39-8971-8617BA49C76F}"/>
  <bookViews>
    <workbookView xWindow="-120" yWindow="-120" windowWidth="29040" windowHeight="15720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1.)'!$B$5:$G$19</definedName>
    <definedName name="_xlnm._FilterDatabase" localSheetId="2" hidden="1">'FIZIČKE OSOBE (Kat 2.)'!$B$5:$G$48</definedName>
    <definedName name="_xlnm._FilterDatabase" localSheetId="0" hidden="1">'PRAVNE OSOBE (Kat 1.)'!$A$5:$F$133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2" l="1"/>
  <c r="E54" i="2"/>
  <c r="E50" i="2"/>
  <c r="E45" i="2"/>
  <c r="E40" i="2"/>
  <c r="E29" i="2"/>
  <c r="D129" i="1"/>
  <c r="D117" i="1"/>
  <c r="D103" i="1"/>
  <c r="D93" i="1"/>
  <c r="D84" i="1"/>
  <c r="D75" i="1"/>
  <c r="D69" i="1"/>
  <c r="D65" i="1"/>
  <c r="D55" i="1"/>
  <c r="D52" i="1"/>
  <c r="D39" i="1"/>
  <c r="D30" i="1"/>
  <c r="D26" i="1"/>
  <c r="D20" i="1"/>
  <c r="D9" i="1"/>
  <c r="E19" i="2"/>
  <c r="E24" i="2" s="1"/>
  <c r="E20" i="3"/>
  <c r="E18" i="3"/>
  <c r="E16" i="3"/>
  <c r="E14" i="3"/>
  <c r="E12" i="3"/>
  <c r="D18" i="2" l="1"/>
  <c r="C18" i="2"/>
</calcChain>
</file>

<file path=xl/sharedStrings.xml><?xml version="1.0" encoding="utf-8"?>
<sst xmlns="http://schemas.openxmlformats.org/spreadsheetml/2006/main" count="458" uniqueCount="208">
  <si>
    <t>NAZIV ISPLATITELJA:</t>
  </si>
  <si>
    <t>TEHNIČKO VELEUČILIŠTE U ZAGREBU</t>
  </si>
  <si>
    <t xml:space="preserve">ISPLATE SREDSTAVA </t>
  </si>
  <si>
    <t>ZA RAZDOBLJE</t>
  </si>
  <si>
    <t>RUJAN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</si>
  <si>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</si>
  <si>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</si>
  <si>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</si>
  <si>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</si>
  <si>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</si>
  <si>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</si>
  <si>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</si>
  <si>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INA D.D.</t>
  </si>
  <si>
    <t>ZAGREB</t>
  </si>
  <si>
    <t>Službena putovanja</t>
  </si>
  <si>
    <t>Ukupno:</t>
  </si>
  <si>
    <t>ZET</t>
  </si>
  <si>
    <t>Naknade za prijevoz, za rad na terenu i odvojeni život</t>
  </si>
  <si>
    <t>Stručno usavršavanje zaposlenika</t>
  </si>
  <si>
    <t>MDPI</t>
  </si>
  <si>
    <t>CHE115694943</t>
  </si>
  <si>
    <t>BASEL</t>
  </si>
  <si>
    <t>ŠIBENIK</t>
  </si>
  <si>
    <t>INTELIO INFO D.O.O.</t>
  </si>
  <si>
    <t>KRIŽEVCI</t>
  </si>
  <si>
    <t xml:space="preserve">NPOO projekt </t>
  </si>
  <si>
    <t>ZVIBOR D.O.O.</t>
  </si>
  <si>
    <t>Uredski materijal i ostali materijalni rashodi</t>
  </si>
  <si>
    <t xml:space="preserve">Ukupno: </t>
  </si>
  <si>
    <t>Materijal i sirovine</t>
  </si>
  <si>
    <t>VRUTAK D.O.O.</t>
  </si>
  <si>
    <t>HEP ELEKTRA D.O.O.</t>
  </si>
  <si>
    <t>Energija</t>
  </si>
  <si>
    <t>HEP-PLIN D.O.O.</t>
  </si>
  <si>
    <t>OSIJEK</t>
  </si>
  <si>
    <t>KOŽA KOMERC D.O.O.</t>
  </si>
  <si>
    <t>HEP OPSKRBA D.O.O.</t>
  </si>
  <si>
    <t>GEODETSKA ŠKOLA</t>
  </si>
  <si>
    <t>HEP TOPLINARSTVO D.O.O.</t>
  </si>
  <si>
    <t>BAUHAUS K.D.</t>
  </si>
  <si>
    <t>Ostali materijal i dijelovi za tekuće održavanje</t>
  </si>
  <si>
    <t>NARODNE NOVINE D.D.</t>
  </si>
  <si>
    <t>SESVETE</t>
  </si>
  <si>
    <t>KODEKS D.O.O.</t>
  </si>
  <si>
    <t>TRANSFER MULTISORT ELEKTRONIK SP.Z.O.O.</t>
  </si>
  <si>
    <t>PL72901089840000</t>
  </si>
  <si>
    <t>LODZ</t>
  </si>
  <si>
    <t>LASERPLEXX D.O.O.</t>
  </si>
  <si>
    <t>ŽIVA VODA D.O.O.</t>
  </si>
  <si>
    <t>HT D.D.</t>
  </si>
  <si>
    <t>Sitni inventar i autogume</t>
  </si>
  <si>
    <t xml:space="preserve">Usluge telefona, pošte i prijevoza </t>
  </si>
  <si>
    <t>HRT</t>
  </si>
  <si>
    <t>HP D.D.</t>
  </si>
  <si>
    <t>VELIKA GORICA</t>
  </si>
  <si>
    <t>BEST IN PARKING D.O.O.</t>
  </si>
  <si>
    <t>BOLT</t>
  </si>
  <si>
    <t>-</t>
  </si>
  <si>
    <t>COPIA FORUM D.O.O.</t>
  </si>
  <si>
    <t>POZNANOVEC</t>
  </si>
  <si>
    <t>Usluge tekućeg i invest.održavanja</t>
  </si>
  <si>
    <t>Usluge promidžbe i informiranja</t>
  </si>
  <si>
    <t>INGRAFIKA DIGITAL PRINT D.O.O.</t>
  </si>
  <si>
    <t>ZAPREŠIĆ</t>
  </si>
  <si>
    <t>CUP UP SYSTEM D.O.O.</t>
  </si>
  <si>
    <t>ZAGREBAČKI HOLDING D.O.O.</t>
  </si>
  <si>
    <t>Komunalne usluge</t>
  </si>
  <si>
    <t>VODOOPSKRBA I ODVODNJA D.O.O.</t>
  </si>
  <si>
    <t>GRAD ZAGREB</t>
  </si>
  <si>
    <t>UPRAVITELJ VMD SERVIS D.O.O.</t>
  </si>
  <si>
    <t>Zakupnine i najamnine</t>
  </si>
  <si>
    <t>GRADITELJSKA TEHNIČKA ŠKOLA</t>
  </si>
  <si>
    <t>FINA</t>
  </si>
  <si>
    <t>USTANOVA ZA ZDRA.SKRB MEDIKOL</t>
  </si>
  <si>
    <t>Zdravstvene i veterinarske usluge</t>
  </si>
  <si>
    <t>Intelektualne i osobne usluge (usluge studentskog servisa)</t>
  </si>
  <si>
    <t>STUDENTSKI CENTAR U ZAGREBU</t>
  </si>
  <si>
    <t>Računalne usluge</t>
  </si>
  <si>
    <t>FINA GS D.O.O.</t>
  </si>
  <si>
    <t>Ostale usluge</t>
  </si>
  <si>
    <t>JAVNA VATROGASNA POSTROJBA GRADA ZAGREBA</t>
  </si>
  <si>
    <t>AKD D.O.O.</t>
  </si>
  <si>
    <t>MINERVA GRAPHICA D.O.O.</t>
  </si>
  <si>
    <t>Reprezentacija</t>
  </si>
  <si>
    <t>PRI ZVONCU D.O.O.</t>
  </si>
  <si>
    <t>STARA POTKOVA D.O.O.</t>
  </si>
  <si>
    <t>KRAŠ D.D.</t>
  </si>
  <si>
    <t>ZAGREBAČKA BANKA D.D.</t>
  </si>
  <si>
    <t>Sponzorstvo</t>
  </si>
  <si>
    <t>ZVONA USLUGE D.O.O.</t>
  </si>
  <si>
    <t>Članarine i norme</t>
  </si>
  <si>
    <t>Ostali nespomenuti rashodi poslovanja</t>
  </si>
  <si>
    <t>Bankarske usluge i usluge platnog prometa</t>
  </si>
  <si>
    <t>Zatezne kamate</t>
  </si>
  <si>
    <t>Komunikacijska oprema</t>
  </si>
  <si>
    <t>BUŠELIĆ VJERAN</t>
  </si>
  <si>
    <t>GDPR</t>
  </si>
  <si>
    <t>Intelektualne i osobne usluge (ugovor o djelu, ukupan trošak)</t>
  </si>
  <si>
    <t>GRAČANIN JAKOB</t>
  </si>
  <si>
    <t>JELEČKI DORIAN</t>
  </si>
  <si>
    <t>KLEPAC GORAN</t>
  </si>
  <si>
    <t>KRUSHA EDMOND</t>
  </si>
  <si>
    <t>MAJIĆ VESELKA</t>
  </si>
  <si>
    <t>MARKOVIĆ DAVOR</t>
  </si>
  <si>
    <t>MATEŠA FILIP</t>
  </si>
  <si>
    <t>MIĆKOVIĆ VLATKO</t>
  </si>
  <si>
    <t>MILDE ANTONIO</t>
  </si>
  <si>
    <t>ORLOVIĆ LUCIJA</t>
  </si>
  <si>
    <t>PREPROTIĆ BRANIMIR</t>
  </si>
  <si>
    <t>RADOVAN ALEKSANDER</t>
  </si>
  <si>
    <t>Intelektualne i osobne usluge (autorski ugovor, ukupan trošak)</t>
  </si>
  <si>
    <t>1.608,71</t>
  </si>
  <si>
    <t>IVANDIĆ KREŠO</t>
  </si>
  <si>
    <t>335,15</t>
  </si>
  <si>
    <t>SVEUKUPNO</t>
  </si>
  <si>
    <t>IVONA MIKŠIĆ</t>
  </si>
  <si>
    <t>D&amp;D SERVICE VL.TIHOMIR VINCEK</t>
  </si>
  <si>
    <t>Oprema za održavanje i zaštitu</t>
  </si>
  <si>
    <t>NAZIV PRIMATELJA</t>
  </si>
  <si>
    <t>Plaće za redovan rad</t>
  </si>
  <si>
    <t>Ostali rashodi za zaposlene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</si>
  <si>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</si>
  <si>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</si>
  <si>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</si>
  <si>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</si>
  <si>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Naknade za rad predstavničkih i izvršnih tijela, povjerenstava i slično</t>
  </si>
  <si>
    <t>Naknade građanima i kućanstvima u novcu</t>
  </si>
  <si>
    <t>Troškovi sudskih postupaka</t>
  </si>
  <si>
    <t>UBER</t>
  </si>
  <si>
    <t>SPAR HRVATSKA D.O.O.</t>
  </si>
  <si>
    <t>HOI POLLOI D.O.O.</t>
  </si>
  <si>
    <t>OD HORVAT ZEBEC BAJSIĆ BOGOVIĆ</t>
  </si>
  <si>
    <t>MARKOVAC D.O.O.</t>
  </si>
  <si>
    <t>ODEON OBRT</t>
  </si>
  <si>
    <t>FAKULTET PROMETNIH ZNANOSTI</t>
  </si>
  <si>
    <t>O-K TEHG D.O.O.</t>
  </si>
  <si>
    <t>LABINCI</t>
  </si>
  <si>
    <t>POLIMER D.O.O.</t>
  </si>
  <si>
    <t>Dan otvorenih vrata elektroteh.odjela</t>
  </si>
  <si>
    <t>HRV.UDR.POSLODAVACA</t>
  </si>
  <si>
    <t>KONČAR SIST.INTEGRACIJE D.O.O.</t>
  </si>
  <si>
    <t>DIMNJAČARSKA OBRT.ZADRUGA</t>
  </si>
  <si>
    <t>TONKOVIĆ-SUPER BRAVAR OBRT</t>
  </si>
  <si>
    <t>D&amp;D SERVICE</t>
  </si>
  <si>
    <t>TIA MOBITELI</t>
  </si>
  <si>
    <t>808 BAR D.O.O.</t>
  </si>
  <si>
    <t>ALFA SIGURNOST D.O.O.</t>
  </si>
  <si>
    <t>Medicinska i laboratorijska oprema</t>
  </si>
  <si>
    <t>INFODATA D.O.O.</t>
  </si>
  <si>
    <t>PEER D.O.O.</t>
  </si>
  <si>
    <t>ADEO D.O.O.</t>
  </si>
  <si>
    <t>ROOMOR PLUS</t>
  </si>
  <si>
    <t>NEBESKI BALONI, ANA PAUS TOMAŠEVIĆ</t>
  </si>
  <si>
    <t>HDGG</t>
  </si>
  <si>
    <t>LOGO-PRESS D.O.O.</t>
  </si>
  <si>
    <t>IATED ACADEMY S.L.</t>
  </si>
  <si>
    <t>ESB98579568</t>
  </si>
  <si>
    <t>VALENCIA</t>
  </si>
  <si>
    <t>TITAN KONSTRUKTA D.O.O.</t>
  </si>
  <si>
    <t>BOBAN BOBAN D.O.O.</t>
  </si>
  <si>
    <t>MAT-MAR, OBRT ZA PRIJEVOZ</t>
  </si>
  <si>
    <t>VALAMAR RIVIERA D.D.</t>
  </si>
  <si>
    <t>POREČ</t>
  </si>
  <si>
    <t>SLAVICA HOTELI D.O.O.</t>
  </si>
  <si>
    <t>ZENITHOO, VL.LUKA VAVRA</t>
  </si>
  <si>
    <t>SUZIKEM D.O.O.</t>
  </si>
  <si>
    <t>ROVINI-KAVA D.O.O.</t>
  </si>
  <si>
    <t>ODVJETNICA HELENA MIHALJEVIĆ</t>
  </si>
  <si>
    <t>STUDIO KRALJICE, OBRT</t>
  </si>
  <si>
    <t>TEHNIČKA ŠKOLA U ZAGREBU</t>
  </si>
  <si>
    <t>HGSPOT GRUPA D.O.O.</t>
  </si>
  <si>
    <t>JEDNOSTAVNO NAJVEĆI D.O.O.</t>
  </si>
  <si>
    <t>FLOTA 884 D.O.O.</t>
  </si>
  <si>
    <t>PASTOR TVA D.D.</t>
  </si>
  <si>
    <t>RAKITJE</t>
  </si>
  <si>
    <t>M.E.P. D.O.O.</t>
  </si>
  <si>
    <t>GENIUS D.O.O.</t>
  </si>
  <si>
    <t>HUMS</t>
  </si>
  <si>
    <t>GRAND HOTEL ADRIATIC D.O.O.</t>
  </si>
  <si>
    <t>PRUSA RESEARCH A.S.</t>
  </si>
  <si>
    <t>CZ06649114</t>
  </si>
  <si>
    <t>PRAG</t>
  </si>
  <si>
    <t>BEAUTY MESS J.D.O.O.</t>
  </si>
  <si>
    <t>AVC D.O.O.</t>
  </si>
  <si>
    <t>ROSIP D.O.O.</t>
  </si>
  <si>
    <t>SVEUČ.U SB</t>
  </si>
  <si>
    <t>SLAVONSKI BROD</t>
  </si>
  <si>
    <t>SCIENCE LEAGUES</t>
  </si>
  <si>
    <t>33AASCA4251G1ZQ</t>
  </si>
  <si>
    <t>ARUMBAKKAM</t>
  </si>
  <si>
    <t>KONZUM PLUS D.O.O.</t>
  </si>
  <si>
    <t>PRINT REALIZACIJA D.O.O.</t>
  </si>
  <si>
    <t>ELGRAD D.O.O.</t>
  </si>
  <si>
    <t>Uredska oprema i namještaj</t>
  </si>
  <si>
    <t>VESLAČKI SAVEZ ZAGREBA</t>
  </si>
  <si>
    <t>MB PROIZVODNJA</t>
  </si>
  <si>
    <t>JEDRILIČ.KLUB TVZ</t>
  </si>
  <si>
    <t>CVJEĆARNICA ANKICA</t>
  </si>
  <si>
    <t>LATIUM USLUGE J.D.O.O.</t>
  </si>
  <si>
    <t>DRAMART, VL.DRAŽEN MATIJAŠEVIĆ</t>
  </si>
  <si>
    <t>LEXPERA D.O.O.</t>
  </si>
  <si>
    <t>PROSVJETA D.O.O.</t>
  </si>
  <si>
    <t>CVJ.ATELJE HEDERA</t>
  </si>
  <si>
    <t>TK TEHNIKA, OBRT</t>
  </si>
  <si>
    <t>CILJ PROJEKTA D.O.O.</t>
  </si>
  <si>
    <t>Skup gospodarstvenika TVZ</t>
  </si>
  <si>
    <t>Ukupno</t>
  </si>
  <si>
    <t>Intelektualne i osobne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</si>
</sst>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849"/>
      <name val="Calibri"/>
      <family val="2"/>
      <charset val="238"/>
      <scheme val="minor"/>
    </font>
    <font>
      <sz val="11"/>
      <color rgb="FF20284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/>
    <xf numFmtId="0" fontId="5" fillId="0" borderId="2" xfId="0" applyFont="1" applyBorder="1"/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164" fontId="0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164" fontId="12" fillId="0" borderId="1" xfId="1" applyFon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0" fontId="4" fillId="0" borderId="3" xfId="0" applyFont="1" applyBorder="1"/>
    <xf numFmtId="164" fontId="1" fillId="0" borderId="4" xfId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/>
    </xf>
    <xf numFmtId="1" fontId="11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left" vertical="center" wrapText="1"/>
    </xf>
    <xf numFmtId="164" fontId="0" fillId="2" borderId="1" xfId="1" applyFont="1" applyFill="1" applyBorder="1" applyAlignment="1">
      <alignment horizontal="right"/>
    </xf>
    <xf numFmtId="164" fontId="0" fillId="0" borderId="0" xfId="1" applyFont="1"/>
    <xf numFmtId="164" fontId="3" fillId="0" borderId="0" xfId="1" applyFont="1"/>
    <xf numFmtId="164" fontId="1" fillId="0" borderId="1" xfId="1" applyFont="1" applyBorder="1" applyAlignment="1">
      <alignment horizontal="center" vertical="center" wrapText="1"/>
    </xf>
    <xf numFmtId="164" fontId="0" fillId="0" borderId="1" xfId="1" applyFont="1" applyBorder="1"/>
    <xf numFmtId="0" fontId="0" fillId="0" borderId="3" xfId="0" applyBorder="1"/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2" fontId="10" fillId="0" borderId="6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0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4" fontId="0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right"/>
    </xf>
  </cellXfs>
  <cellStyles count="3">
    <cellStyle name="Comma" xfId="1" builtinId="3"/>
    <cellStyle name="Comma 2" xfId="2" xr:uid="{C8CAA1C5-ECF1-43FE-B9A9-569798CDCAA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H169"/>
  <sheetViews>
    <sheetView tabSelected="1" zoomScale="112" zoomScaleNormal="112" workbookViewId="0">
      <selection activeCell="C148" sqref="C148"/>
    </sheetView>
  </sheetViews>
  <sheetFormatPr defaultRowHeight="15" x14ac:dyDescent="0.25"/>
  <cols>
    <col min="1" max="1" width="48.28515625" style="2" customWidth="1"/>
    <col min="2" max="2" width="26.85546875" style="48" customWidth="1"/>
    <col min="3" max="3" width="40.85546875" style="17" customWidth="1"/>
    <col min="4" max="4" width="11" style="25" bestFit="1" customWidth="1"/>
    <col min="5" max="5" width="11.28515625" style="12" customWidth="1"/>
    <col min="6" max="6" width="72.28515625" customWidth="1"/>
  </cols>
  <sheetData>
    <row r="1" spans="1:6" ht="18.75" x14ac:dyDescent="0.3">
      <c r="A1" s="26" t="s">
        <v>0</v>
      </c>
      <c r="B1" s="48" t="s">
        <v>1</v>
      </c>
    </row>
    <row r="3" spans="1:6" ht="15.75" x14ac:dyDescent="0.25">
      <c r="A3" s="27" t="s">
        <v>2</v>
      </c>
      <c r="B3" s="48" t="s">
        <v>3</v>
      </c>
      <c r="C3" s="23" t="s">
        <v>4</v>
      </c>
      <c r="D3" s="30"/>
      <c r="E3" s="13">
        <v>2025</v>
      </c>
    </row>
    <row r="4" spans="1:6" x14ac:dyDescent="0.25">
      <c r="F4" s="8" t="s">
        <v>5</v>
      </c>
    </row>
    <row r="5" spans="1:6" s="1" customFormat="1" ht="90.75" customHeight="1" x14ac:dyDescent="0.25">
      <c r="A5" s="28" t="s">
        <v>6</v>
      </c>
      <c r="B5" s="49" t="s">
        <v>7</v>
      </c>
      <c r="C5" s="16" t="s">
        <v>8</v>
      </c>
      <c r="D5" s="31" t="s">
        <v>9</v>
      </c>
      <c r="E5" s="21" t="s">
        <v>10</v>
      </c>
      <c r="F5" s="5" t="s">
        <v>11</v>
      </c>
    </row>
    <row r="6" spans="1:6" s="1" customFormat="1" ht="16.5" customHeight="1" x14ac:dyDescent="0.25">
      <c r="A6" s="35" t="s">
        <v>161</v>
      </c>
      <c r="B6" s="50">
        <v>36201212847</v>
      </c>
      <c r="C6" s="35" t="s">
        <v>162</v>
      </c>
      <c r="D6" s="54">
        <v>2206</v>
      </c>
      <c r="E6" s="45">
        <v>3211</v>
      </c>
      <c r="F6" s="10" t="s">
        <v>14</v>
      </c>
    </row>
    <row r="7" spans="1:6" s="1" customFormat="1" ht="16.5" customHeight="1" x14ac:dyDescent="0.25">
      <c r="A7" s="35" t="s">
        <v>163</v>
      </c>
      <c r="B7" s="50">
        <v>93434468087</v>
      </c>
      <c r="C7" s="35" t="s">
        <v>22</v>
      </c>
      <c r="D7" s="54">
        <v>168.66</v>
      </c>
      <c r="E7" s="45"/>
      <c r="F7" s="10"/>
    </row>
    <row r="8" spans="1:6" s="1" customFormat="1" ht="16.5" customHeight="1" x14ac:dyDescent="0.25">
      <c r="A8" s="35" t="s">
        <v>178</v>
      </c>
      <c r="B8" s="50">
        <v>95024967787</v>
      </c>
      <c r="C8" s="35" t="s">
        <v>13</v>
      </c>
      <c r="D8" s="54">
        <v>316.14</v>
      </c>
      <c r="E8" s="45"/>
      <c r="F8" s="10"/>
    </row>
    <row r="9" spans="1:6" s="1" customFormat="1" ht="17.25" customHeight="1" x14ac:dyDescent="0.25">
      <c r="A9" s="28" t="s">
        <v>15</v>
      </c>
      <c r="B9" s="51"/>
      <c r="C9" s="35"/>
      <c r="D9" s="24">
        <f>+SUM(D6:D8)</f>
        <v>2690.7999999999997</v>
      </c>
      <c r="E9" s="45"/>
      <c r="F9" s="5"/>
    </row>
    <row r="10" spans="1:6" s="1" customFormat="1" ht="17.25" customHeight="1" x14ac:dyDescent="0.25">
      <c r="A10" s="28"/>
      <c r="B10" s="51"/>
      <c r="C10" s="35"/>
      <c r="D10" s="24"/>
      <c r="E10" s="45"/>
      <c r="F10" s="5"/>
    </row>
    <row r="11" spans="1:6" s="1" customFormat="1" ht="17.25" customHeight="1" x14ac:dyDescent="0.25">
      <c r="A11" s="71" t="s">
        <v>16</v>
      </c>
      <c r="B11" s="51">
        <v>82031999604</v>
      </c>
      <c r="C11" s="35" t="s">
        <v>13</v>
      </c>
      <c r="D11" s="54">
        <v>952.94</v>
      </c>
      <c r="E11" s="45">
        <v>3212</v>
      </c>
      <c r="F11" s="10" t="s">
        <v>17</v>
      </c>
    </row>
    <row r="12" spans="1:6" s="1" customFormat="1" ht="17.25" customHeight="1" x14ac:dyDescent="0.25">
      <c r="A12" s="28" t="s">
        <v>15</v>
      </c>
      <c r="B12" s="51"/>
      <c r="C12" s="35"/>
      <c r="D12" s="24">
        <v>952.94</v>
      </c>
      <c r="E12" s="45"/>
      <c r="F12" s="5"/>
    </row>
    <row r="13" spans="1:6" s="1" customFormat="1" ht="17.25" customHeight="1" x14ac:dyDescent="0.25">
      <c r="A13" s="28"/>
      <c r="B13" s="51"/>
      <c r="C13" s="35"/>
      <c r="D13" s="24"/>
      <c r="E13" s="45"/>
      <c r="F13" s="5"/>
    </row>
    <row r="14" spans="1:6" s="1" customFormat="1" ht="17.25" customHeight="1" x14ac:dyDescent="0.25">
      <c r="A14" s="71" t="s">
        <v>155</v>
      </c>
      <c r="B14" s="51" t="s">
        <v>156</v>
      </c>
      <c r="C14" s="35" t="s">
        <v>157</v>
      </c>
      <c r="D14" s="54">
        <v>1160</v>
      </c>
      <c r="E14" s="45">
        <v>3213</v>
      </c>
      <c r="F14" s="10" t="s">
        <v>18</v>
      </c>
    </row>
    <row r="15" spans="1:6" s="1" customFormat="1" ht="17.25" customHeight="1" x14ac:dyDescent="0.25">
      <c r="A15" s="71" t="s">
        <v>184</v>
      </c>
      <c r="B15" s="78">
        <v>89811416156</v>
      </c>
      <c r="C15" s="53" t="s">
        <v>13</v>
      </c>
      <c r="D15" s="54">
        <v>237.5</v>
      </c>
      <c r="E15" s="45"/>
      <c r="F15" s="5"/>
    </row>
    <row r="16" spans="1:6" s="1" customFormat="1" ht="17.25" customHeight="1" x14ac:dyDescent="0.25">
      <c r="A16" s="71" t="s">
        <v>19</v>
      </c>
      <c r="B16" s="51" t="s">
        <v>20</v>
      </c>
      <c r="C16" s="35" t="s">
        <v>21</v>
      </c>
      <c r="D16" s="54">
        <v>2490.06</v>
      </c>
      <c r="E16" s="45"/>
      <c r="F16" s="5"/>
    </row>
    <row r="17" spans="1:6" s="1" customFormat="1" ht="17.25" customHeight="1" x14ac:dyDescent="0.25">
      <c r="A17" s="71" t="s">
        <v>185</v>
      </c>
      <c r="B17" s="51">
        <v>33027834374</v>
      </c>
      <c r="C17" s="35" t="s">
        <v>186</v>
      </c>
      <c r="D17" s="54">
        <v>640</v>
      </c>
      <c r="E17" s="45"/>
      <c r="F17" s="5"/>
    </row>
    <row r="18" spans="1:6" s="1" customFormat="1" ht="17.25" customHeight="1" x14ac:dyDescent="0.25">
      <c r="A18" s="71" t="s">
        <v>187</v>
      </c>
      <c r="B18" s="51" t="s">
        <v>188</v>
      </c>
      <c r="C18" s="35" t="s">
        <v>189</v>
      </c>
      <c r="D18" s="54">
        <v>1489.68</v>
      </c>
      <c r="E18" s="45"/>
      <c r="F18" s="5"/>
    </row>
    <row r="19" spans="1:6" s="1" customFormat="1" ht="17.25" customHeight="1" x14ac:dyDescent="0.25">
      <c r="A19" s="71" t="s">
        <v>23</v>
      </c>
      <c r="B19" s="51">
        <v>88674956093</v>
      </c>
      <c r="C19" s="35" t="s">
        <v>24</v>
      </c>
      <c r="D19" s="54">
        <v>937.5</v>
      </c>
      <c r="E19" s="45"/>
      <c r="F19" s="10" t="s">
        <v>25</v>
      </c>
    </row>
    <row r="20" spans="1:6" s="1" customFormat="1" ht="17.25" customHeight="1" x14ac:dyDescent="0.25">
      <c r="A20" s="28" t="s">
        <v>15</v>
      </c>
      <c r="B20" s="51"/>
      <c r="C20" s="35"/>
      <c r="D20" s="24">
        <f>+SUM(D14:D19)</f>
        <v>6954.74</v>
      </c>
      <c r="E20" s="45"/>
      <c r="F20" s="5"/>
    </row>
    <row r="21" spans="1:6" s="1" customFormat="1" ht="17.25" customHeight="1" x14ac:dyDescent="0.25">
      <c r="A21" s="71"/>
      <c r="B21" s="51"/>
      <c r="C21" s="35"/>
      <c r="D21" s="54"/>
      <c r="E21" s="45"/>
      <c r="F21" s="5"/>
    </row>
    <row r="22" spans="1:6" s="1" customFormat="1" x14ac:dyDescent="0.25">
      <c r="A22" s="53" t="s">
        <v>26</v>
      </c>
      <c r="B22" s="50">
        <v>3454358063</v>
      </c>
      <c r="C22" s="35" t="s">
        <v>13</v>
      </c>
      <c r="D22" s="42">
        <v>29878.78</v>
      </c>
      <c r="E22" s="45">
        <v>3221</v>
      </c>
      <c r="F22" s="10" t="s">
        <v>27</v>
      </c>
    </row>
    <row r="23" spans="1:6" s="1" customFormat="1" x14ac:dyDescent="0.25">
      <c r="A23" s="53" t="s">
        <v>154</v>
      </c>
      <c r="B23" s="50">
        <v>66824501132</v>
      </c>
      <c r="C23" s="35" t="s">
        <v>13</v>
      </c>
      <c r="D23" s="42">
        <v>40</v>
      </c>
      <c r="E23" s="45"/>
      <c r="F23" s="10"/>
    </row>
    <row r="24" spans="1:6" s="1" customFormat="1" x14ac:dyDescent="0.25">
      <c r="A24" s="53" t="s">
        <v>175</v>
      </c>
      <c r="B24" s="50">
        <v>50090625176</v>
      </c>
      <c r="C24" s="35" t="s">
        <v>13</v>
      </c>
      <c r="D24" s="42">
        <v>143.31</v>
      </c>
      <c r="E24" s="45"/>
      <c r="F24" s="10"/>
    </row>
    <row r="25" spans="1:6" s="1" customFormat="1" x14ac:dyDescent="0.25">
      <c r="A25" s="53" t="s">
        <v>201</v>
      </c>
      <c r="B25" s="55">
        <v>23366802564</v>
      </c>
      <c r="C25" s="35" t="s">
        <v>13</v>
      </c>
      <c r="D25" s="42">
        <v>80.75</v>
      </c>
      <c r="E25" s="45"/>
      <c r="F25" s="10"/>
    </row>
    <row r="26" spans="1:6" s="1" customFormat="1" x14ac:dyDescent="0.25">
      <c r="A26" s="56" t="s">
        <v>28</v>
      </c>
      <c r="B26" s="59"/>
      <c r="C26" s="35"/>
      <c r="D26" s="24">
        <f>+SUM(D22:D25)</f>
        <v>30142.84</v>
      </c>
      <c r="E26" s="45"/>
      <c r="F26" s="10"/>
    </row>
    <row r="27" spans="1:6" s="1" customFormat="1" x14ac:dyDescent="0.25">
      <c r="A27" s="56"/>
      <c r="B27" s="59"/>
      <c r="C27" s="35"/>
      <c r="D27" s="24"/>
      <c r="E27" s="45"/>
      <c r="F27" s="10"/>
    </row>
    <row r="28" spans="1:6" s="1" customFormat="1" x14ac:dyDescent="0.25">
      <c r="A28" s="35" t="s">
        <v>166</v>
      </c>
      <c r="B28" s="63">
        <v>97630466027</v>
      </c>
      <c r="C28" s="35" t="s">
        <v>42</v>
      </c>
      <c r="D28" s="77">
        <v>670.15</v>
      </c>
      <c r="E28" s="76">
        <v>3222</v>
      </c>
      <c r="F28" s="10" t="s">
        <v>29</v>
      </c>
    </row>
    <row r="29" spans="1:6" s="1" customFormat="1" x14ac:dyDescent="0.25">
      <c r="A29" s="35" t="s">
        <v>30</v>
      </c>
      <c r="B29" s="63">
        <v>95092888930</v>
      </c>
      <c r="C29" s="35" t="s">
        <v>13</v>
      </c>
      <c r="D29" s="77">
        <v>390.9</v>
      </c>
      <c r="E29" s="76"/>
      <c r="F29" s="10"/>
    </row>
    <row r="30" spans="1:6" s="1" customFormat="1" x14ac:dyDescent="0.25">
      <c r="A30" s="56" t="s">
        <v>28</v>
      </c>
      <c r="B30" s="59"/>
      <c r="C30" s="75"/>
      <c r="D30" s="24">
        <f>+SUM(D28:D29)</f>
        <v>1061.05</v>
      </c>
      <c r="E30" s="45"/>
      <c r="F30" s="10"/>
    </row>
    <row r="31" spans="1:6" s="1" customFormat="1" x14ac:dyDescent="0.25">
      <c r="A31" s="56"/>
      <c r="B31" s="59"/>
      <c r="C31" s="75"/>
      <c r="D31" s="24"/>
      <c r="E31" s="45"/>
      <c r="F31" s="10"/>
    </row>
    <row r="32" spans="1:6" s="1" customFormat="1" x14ac:dyDescent="0.25">
      <c r="A32" s="35" t="s">
        <v>31</v>
      </c>
      <c r="B32" s="50">
        <v>43965974818</v>
      </c>
      <c r="C32" s="35" t="s">
        <v>13</v>
      </c>
      <c r="D32" s="43">
        <v>1172.29</v>
      </c>
      <c r="E32" s="45">
        <v>3223</v>
      </c>
      <c r="F32" s="11" t="s">
        <v>32</v>
      </c>
    </row>
    <row r="33" spans="1:6" s="1" customFormat="1" x14ac:dyDescent="0.25">
      <c r="A33" s="35" t="s">
        <v>33</v>
      </c>
      <c r="B33" s="50">
        <v>41317489366</v>
      </c>
      <c r="C33" s="35" t="s">
        <v>34</v>
      </c>
      <c r="D33" s="43">
        <v>114.33</v>
      </c>
      <c r="E33" s="45"/>
      <c r="F33" s="11"/>
    </row>
    <row r="34" spans="1:6" s="1" customFormat="1" x14ac:dyDescent="0.25">
      <c r="A34" s="35" t="s">
        <v>35</v>
      </c>
      <c r="B34" s="63">
        <v>7202260372</v>
      </c>
      <c r="C34" s="35" t="s">
        <v>13</v>
      </c>
      <c r="D34" s="43">
        <v>145.26</v>
      </c>
      <c r="E34" s="45"/>
      <c r="F34" s="11"/>
    </row>
    <row r="35" spans="1:6" s="1" customFormat="1" x14ac:dyDescent="0.25">
      <c r="A35" s="35" t="s">
        <v>12</v>
      </c>
      <c r="B35" s="50">
        <v>27759560625</v>
      </c>
      <c r="C35" s="35" t="s">
        <v>13</v>
      </c>
      <c r="D35" s="43">
        <v>341.47</v>
      </c>
      <c r="E35" s="45"/>
      <c r="F35" s="11"/>
    </row>
    <row r="36" spans="1:6" s="1" customFormat="1" x14ac:dyDescent="0.25">
      <c r="A36" s="35" t="s">
        <v>36</v>
      </c>
      <c r="B36" s="63">
        <v>63073332379</v>
      </c>
      <c r="C36" s="35" t="s">
        <v>13</v>
      </c>
      <c r="D36" s="43">
        <v>3243.93</v>
      </c>
      <c r="E36" s="45"/>
      <c r="F36" s="11"/>
    </row>
    <row r="37" spans="1:6" s="1" customFormat="1" x14ac:dyDescent="0.25">
      <c r="A37" s="35" t="s">
        <v>37</v>
      </c>
      <c r="B37" s="63">
        <v>40458377517</v>
      </c>
      <c r="C37" s="35" t="s">
        <v>13</v>
      </c>
      <c r="D37" s="43">
        <v>4765.53</v>
      </c>
      <c r="E37" s="45"/>
      <c r="F37" s="11"/>
    </row>
    <row r="38" spans="1:6" s="1" customFormat="1" x14ac:dyDescent="0.25">
      <c r="A38" s="35" t="s">
        <v>38</v>
      </c>
      <c r="B38" s="63">
        <v>15907062900</v>
      </c>
      <c r="C38" s="35" t="s">
        <v>13</v>
      </c>
      <c r="D38" s="43">
        <v>2144.46</v>
      </c>
      <c r="E38" s="45"/>
      <c r="F38" s="11"/>
    </row>
    <row r="39" spans="1:6" s="1" customFormat="1" x14ac:dyDescent="0.25">
      <c r="A39" s="56" t="s">
        <v>28</v>
      </c>
      <c r="B39" s="51"/>
      <c r="C39" s="35"/>
      <c r="D39" s="24">
        <f>+SUM(D32:D38)</f>
        <v>11927.27</v>
      </c>
      <c r="E39" s="45"/>
      <c r="F39" s="11"/>
    </row>
    <row r="40" spans="1:6" s="1" customFormat="1" x14ac:dyDescent="0.25">
      <c r="A40" s="36"/>
      <c r="B40" s="50"/>
      <c r="C40" s="35"/>
      <c r="D40" s="44"/>
      <c r="E40" s="45"/>
      <c r="F40" s="11"/>
    </row>
    <row r="41" spans="1:6" x14ac:dyDescent="0.25">
      <c r="A41" s="35" t="s">
        <v>170</v>
      </c>
      <c r="B41" s="50">
        <v>65553879500</v>
      </c>
      <c r="C41" s="35" t="s">
        <v>13</v>
      </c>
      <c r="D41" s="43">
        <v>38.31</v>
      </c>
      <c r="E41" s="46">
        <v>3224</v>
      </c>
      <c r="F41" s="2" t="s">
        <v>40</v>
      </c>
    </row>
    <row r="42" spans="1:6" x14ac:dyDescent="0.25">
      <c r="A42" s="35" t="s">
        <v>132</v>
      </c>
      <c r="B42" s="50">
        <v>4871035834</v>
      </c>
      <c r="C42" s="35" t="s">
        <v>13</v>
      </c>
      <c r="D42" s="43">
        <v>85.5</v>
      </c>
      <c r="E42" s="46"/>
      <c r="F42" s="2"/>
    </row>
    <row r="43" spans="1:6" x14ac:dyDescent="0.25">
      <c r="A43" s="35" t="s">
        <v>135</v>
      </c>
      <c r="B43" s="51">
        <v>37322381288</v>
      </c>
      <c r="C43" s="35" t="s">
        <v>13</v>
      </c>
      <c r="D43" s="43">
        <v>212.14</v>
      </c>
      <c r="E43" s="46"/>
      <c r="F43" s="2"/>
    </row>
    <row r="44" spans="1:6" x14ac:dyDescent="0.25">
      <c r="A44" s="35" t="s">
        <v>173</v>
      </c>
      <c r="B44" s="63">
        <v>17140959007</v>
      </c>
      <c r="C44" s="35" t="s">
        <v>174</v>
      </c>
      <c r="D44" s="42">
        <v>710.81</v>
      </c>
      <c r="E44" s="46"/>
    </row>
    <row r="45" spans="1:6" x14ac:dyDescent="0.25">
      <c r="A45" s="53" t="s">
        <v>137</v>
      </c>
      <c r="B45" s="63">
        <v>3060693877</v>
      </c>
      <c r="C45" s="53" t="s">
        <v>13</v>
      </c>
      <c r="D45" s="42">
        <v>146.88999999999999</v>
      </c>
      <c r="E45" s="46"/>
      <c r="F45" s="2"/>
    </row>
    <row r="46" spans="1:6" x14ac:dyDescent="0.25">
      <c r="A46" s="53" t="s">
        <v>43</v>
      </c>
      <c r="B46" s="60">
        <v>82691288367</v>
      </c>
      <c r="C46" s="53" t="s">
        <v>13</v>
      </c>
      <c r="D46" s="42">
        <v>3624.49</v>
      </c>
      <c r="E46" s="46"/>
      <c r="F46" s="2"/>
    </row>
    <row r="47" spans="1:6" x14ac:dyDescent="0.25">
      <c r="A47" s="53" t="s">
        <v>39</v>
      </c>
      <c r="B47" s="60">
        <v>71642207963</v>
      </c>
      <c r="C47" s="53" t="s">
        <v>13</v>
      </c>
      <c r="D47" s="42">
        <v>238</v>
      </c>
      <c r="E47" s="46"/>
      <c r="F47" s="2"/>
    </row>
    <row r="48" spans="1:6" x14ac:dyDescent="0.25">
      <c r="A48" s="53" t="s">
        <v>179</v>
      </c>
      <c r="B48" s="60" t="s">
        <v>180</v>
      </c>
      <c r="C48" s="53" t="s">
        <v>181</v>
      </c>
      <c r="D48" s="42">
        <v>152.72999999999999</v>
      </c>
      <c r="E48" s="46"/>
      <c r="F48" s="2"/>
    </row>
    <row r="49" spans="1:7" x14ac:dyDescent="0.25">
      <c r="A49" s="53" t="s">
        <v>183</v>
      </c>
      <c r="B49" s="60">
        <v>62707927904</v>
      </c>
      <c r="C49" s="53" t="s">
        <v>13</v>
      </c>
      <c r="D49" s="42">
        <v>937.5</v>
      </c>
      <c r="E49" s="46"/>
      <c r="F49" s="2"/>
    </row>
    <row r="50" spans="1:7" x14ac:dyDescent="0.25">
      <c r="A50" s="53" t="s">
        <v>44</v>
      </c>
      <c r="B50" s="60" t="s">
        <v>45</v>
      </c>
      <c r="C50" s="53" t="s">
        <v>46</v>
      </c>
      <c r="D50" s="54">
        <v>945.16</v>
      </c>
      <c r="E50" s="46"/>
      <c r="F50" s="2"/>
    </row>
    <row r="51" spans="1:7" x14ac:dyDescent="0.25">
      <c r="A51" s="53" t="s">
        <v>192</v>
      </c>
      <c r="B51" s="60">
        <v>443524345</v>
      </c>
      <c r="C51" s="53" t="s">
        <v>13</v>
      </c>
      <c r="D51" s="42">
        <v>141.19999999999999</v>
      </c>
      <c r="E51" s="46"/>
      <c r="F51" s="2"/>
    </row>
    <row r="52" spans="1:7" x14ac:dyDescent="0.25">
      <c r="A52" s="56" t="s">
        <v>28</v>
      </c>
      <c r="B52" s="50"/>
      <c r="C52" s="35"/>
      <c r="D52" s="24">
        <f>+SUM(D41:D51)</f>
        <v>7232.7299999999987</v>
      </c>
      <c r="E52" s="46"/>
      <c r="F52" s="2"/>
    </row>
    <row r="53" spans="1:7" x14ac:dyDescent="0.25">
      <c r="A53" s="56"/>
      <c r="B53" s="50"/>
      <c r="C53" s="35"/>
      <c r="D53" s="24"/>
      <c r="E53" s="46"/>
      <c r="F53" s="2"/>
    </row>
    <row r="54" spans="1:7" x14ac:dyDescent="0.25">
      <c r="A54" s="53" t="s">
        <v>49</v>
      </c>
      <c r="B54" s="50">
        <v>81793146560</v>
      </c>
      <c r="C54" s="35" t="s">
        <v>13</v>
      </c>
      <c r="D54" s="54">
        <v>8133.1</v>
      </c>
      <c r="E54" s="46">
        <v>3225</v>
      </c>
      <c r="F54" s="2" t="s">
        <v>50</v>
      </c>
    </row>
    <row r="55" spans="1:7" x14ac:dyDescent="0.25">
      <c r="A55" s="56" t="s">
        <v>28</v>
      </c>
      <c r="B55" s="50"/>
      <c r="C55" s="35"/>
      <c r="D55" s="24">
        <f>+SUM(D54)</f>
        <v>8133.1</v>
      </c>
      <c r="E55" s="46"/>
      <c r="F55" s="2"/>
    </row>
    <row r="56" spans="1:7" x14ac:dyDescent="0.25">
      <c r="A56" s="56"/>
      <c r="B56" s="50"/>
      <c r="C56" s="35"/>
      <c r="D56" s="24"/>
      <c r="E56" s="46"/>
      <c r="F56" s="2"/>
    </row>
    <row r="57" spans="1:7" x14ac:dyDescent="0.25">
      <c r="A57" s="38" t="s">
        <v>49</v>
      </c>
      <c r="B57" s="51">
        <v>81793146560</v>
      </c>
      <c r="C57" s="35" t="s">
        <v>13</v>
      </c>
      <c r="D57" s="43">
        <v>13057.59</v>
      </c>
      <c r="E57" s="46">
        <v>3231</v>
      </c>
      <c r="F57" s="2" t="s">
        <v>51</v>
      </c>
    </row>
    <row r="58" spans="1:7" x14ac:dyDescent="0.25">
      <c r="A58" s="71" t="s">
        <v>182</v>
      </c>
      <c r="B58" s="51">
        <v>81241925133</v>
      </c>
      <c r="C58" s="35" t="s">
        <v>13</v>
      </c>
      <c r="D58" s="54">
        <v>6.8</v>
      </c>
      <c r="E58" s="46"/>
      <c r="F58" s="2"/>
    </row>
    <row r="59" spans="1:7" ht="14.25" customHeight="1" x14ac:dyDescent="0.25">
      <c r="A59" s="71" t="s">
        <v>52</v>
      </c>
      <c r="B59" s="51">
        <v>68419124305</v>
      </c>
      <c r="C59" s="35" t="s">
        <v>13</v>
      </c>
      <c r="D59" s="54">
        <v>63.72</v>
      </c>
      <c r="E59" s="46"/>
      <c r="F59" s="2"/>
      <c r="G59" s="29"/>
    </row>
    <row r="60" spans="1:7" ht="14.25" customHeight="1" x14ac:dyDescent="0.25">
      <c r="A60" s="71" t="s">
        <v>53</v>
      </c>
      <c r="B60" s="51">
        <v>87311810356</v>
      </c>
      <c r="C60" s="35" t="s">
        <v>54</v>
      </c>
      <c r="D60" s="54">
        <v>197.42</v>
      </c>
      <c r="E60" s="46"/>
      <c r="F60" s="2"/>
      <c r="G60" s="29"/>
    </row>
    <row r="61" spans="1:7" ht="14.25" customHeight="1" x14ac:dyDescent="0.25">
      <c r="A61" s="35" t="s">
        <v>55</v>
      </c>
      <c r="B61" s="50">
        <v>13111840409</v>
      </c>
      <c r="C61" s="35" t="s">
        <v>13</v>
      </c>
      <c r="D61" s="43">
        <v>5.6</v>
      </c>
      <c r="E61" s="46"/>
      <c r="F61" s="2"/>
      <c r="G61" s="29"/>
    </row>
    <row r="62" spans="1:7" ht="14.25" customHeight="1" x14ac:dyDescent="0.25">
      <c r="A62" s="35" t="s">
        <v>56</v>
      </c>
      <c r="B62" s="50" t="s">
        <v>57</v>
      </c>
      <c r="C62" s="35" t="s">
        <v>57</v>
      </c>
      <c r="D62" s="43">
        <v>24.5</v>
      </c>
      <c r="E62" s="46"/>
      <c r="F62" s="2"/>
      <c r="G62" s="29"/>
    </row>
    <row r="63" spans="1:7" ht="14.25" customHeight="1" x14ac:dyDescent="0.25">
      <c r="A63" s="35" t="s">
        <v>128</v>
      </c>
      <c r="B63" s="50" t="s">
        <v>57</v>
      </c>
      <c r="C63" s="35" t="s">
        <v>57</v>
      </c>
      <c r="D63" s="43">
        <v>0.31</v>
      </c>
      <c r="E63" s="46"/>
      <c r="F63" s="2"/>
      <c r="G63" s="29"/>
    </row>
    <row r="64" spans="1:7" ht="14.25" customHeight="1" x14ac:dyDescent="0.25">
      <c r="A64" s="35" t="s">
        <v>198</v>
      </c>
      <c r="B64" s="50">
        <v>76325957399</v>
      </c>
      <c r="C64" s="35" t="s">
        <v>42</v>
      </c>
      <c r="D64" s="43">
        <v>8.3000000000000007</v>
      </c>
      <c r="E64" s="46"/>
      <c r="F64" s="2"/>
      <c r="G64" s="29"/>
    </row>
    <row r="65" spans="1:7" ht="14.25" customHeight="1" x14ac:dyDescent="0.25">
      <c r="A65" s="56" t="s">
        <v>28</v>
      </c>
      <c r="B65" s="62"/>
      <c r="C65" s="35"/>
      <c r="D65" s="18">
        <f>+SUM(D57:D64)</f>
        <v>13364.239999999998</v>
      </c>
      <c r="E65" s="46"/>
      <c r="F65" s="2"/>
      <c r="G65" s="29"/>
    </row>
    <row r="66" spans="1:7" ht="14.25" customHeight="1" x14ac:dyDescent="0.25">
      <c r="A66" s="56"/>
      <c r="B66" s="50"/>
      <c r="C66" s="35"/>
      <c r="D66" s="18"/>
      <c r="E66" s="46"/>
      <c r="F66" s="2"/>
      <c r="G66" s="29"/>
    </row>
    <row r="67" spans="1:7" x14ac:dyDescent="0.25">
      <c r="A67" s="35" t="s">
        <v>149</v>
      </c>
      <c r="B67" s="50">
        <v>45378012297</v>
      </c>
      <c r="C67" s="35" t="s">
        <v>13</v>
      </c>
      <c r="D67" s="42">
        <v>352.5</v>
      </c>
      <c r="E67" s="46">
        <v>3232</v>
      </c>
      <c r="F67" s="2" t="s">
        <v>60</v>
      </c>
    </row>
    <row r="68" spans="1:7" x14ac:dyDescent="0.25">
      <c r="A68" s="35" t="s">
        <v>150</v>
      </c>
      <c r="B68" s="50">
        <v>62428114050</v>
      </c>
      <c r="C68" s="35" t="s">
        <v>34</v>
      </c>
      <c r="D68" s="42">
        <v>1365</v>
      </c>
      <c r="E68" s="46"/>
      <c r="F68" s="2"/>
    </row>
    <row r="69" spans="1:7" x14ac:dyDescent="0.25">
      <c r="A69" s="56" t="s">
        <v>28</v>
      </c>
      <c r="B69" s="50"/>
      <c r="C69" s="35"/>
      <c r="D69" s="24">
        <f>+SUM(D67:D68)</f>
        <v>1717.5</v>
      </c>
      <c r="E69" s="46"/>
      <c r="F69" s="2"/>
    </row>
    <row r="70" spans="1:7" x14ac:dyDescent="0.25">
      <c r="A70" s="61"/>
      <c r="B70" s="55"/>
      <c r="C70" s="61"/>
      <c r="D70" s="42"/>
      <c r="E70" s="46"/>
      <c r="F70" s="2"/>
    </row>
    <row r="71" spans="1:7" x14ac:dyDescent="0.25">
      <c r="A71" s="53" t="s">
        <v>172</v>
      </c>
      <c r="B71" s="60">
        <v>25102045440</v>
      </c>
      <c r="C71" s="53" t="s">
        <v>54</v>
      </c>
      <c r="D71" s="54">
        <v>301.88</v>
      </c>
      <c r="E71" s="46">
        <v>3233</v>
      </c>
      <c r="F71" s="2" t="s">
        <v>61</v>
      </c>
    </row>
    <row r="72" spans="1:7" x14ac:dyDescent="0.25">
      <c r="A72" s="38" t="s">
        <v>41</v>
      </c>
      <c r="B72" s="52">
        <v>64546066176</v>
      </c>
      <c r="C72" s="38" t="s">
        <v>13</v>
      </c>
      <c r="D72" s="54">
        <v>1617.54</v>
      </c>
      <c r="E72" s="46"/>
      <c r="F72" s="2"/>
    </row>
    <row r="73" spans="1:7" x14ac:dyDescent="0.25">
      <c r="A73" s="38" t="s">
        <v>64</v>
      </c>
      <c r="B73" s="52">
        <v>82217392510</v>
      </c>
      <c r="C73" s="38" t="s">
        <v>136</v>
      </c>
      <c r="D73" s="54">
        <v>447.5</v>
      </c>
      <c r="E73" s="46"/>
      <c r="F73" s="2"/>
    </row>
    <row r="74" spans="1:7" x14ac:dyDescent="0.25">
      <c r="A74" s="38" t="s">
        <v>47</v>
      </c>
      <c r="B74" s="52">
        <v>23183643034</v>
      </c>
      <c r="C74" s="38" t="s">
        <v>13</v>
      </c>
      <c r="D74" s="54">
        <v>52.5</v>
      </c>
      <c r="E74" s="46"/>
      <c r="F74" s="2"/>
    </row>
    <row r="75" spans="1:7" x14ac:dyDescent="0.25">
      <c r="A75" s="56" t="s">
        <v>28</v>
      </c>
      <c r="B75" s="50"/>
      <c r="C75" s="35"/>
      <c r="D75" s="24">
        <f>+SUM(D71:D74)</f>
        <v>2419.42</v>
      </c>
      <c r="E75" s="46"/>
      <c r="F75" s="2"/>
    </row>
    <row r="76" spans="1:7" x14ac:dyDescent="0.25">
      <c r="A76" s="35"/>
      <c r="B76" s="50"/>
      <c r="C76" s="35"/>
      <c r="D76" s="42"/>
      <c r="E76" s="46"/>
      <c r="F76" s="2"/>
    </row>
    <row r="77" spans="1:7" x14ac:dyDescent="0.25">
      <c r="A77" s="39" t="s">
        <v>65</v>
      </c>
      <c r="B77" s="50">
        <v>85584865987</v>
      </c>
      <c r="C77" s="35" t="s">
        <v>13</v>
      </c>
      <c r="D77" s="43">
        <v>1052.93</v>
      </c>
      <c r="E77" s="46">
        <v>3234</v>
      </c>
      <c r="F77" s="2" t="s">
        <v>66</v>
      </c>
    </row>
    <row r="78" spans="1:7" x14ac:dyDescent="0.25">
      <c r="A78" s="35" t="s">
        <v>67</v>
      </c>
      <c r="B78" s="50">
        <v>83416546499</v>
      </c>
      <c r="C78" s="35" t="s">
        <v>13</v>
      </c>
      <c r="D78" s="37">
        <v>532.04</v>
      </c>
      <c r="E78" s="46"/>
      <c r="F78" s="2"/>
    </row>
    <row r="79" spans="1:7" x14ac:dyDescent="0.25">
      <c r="A79" s="35" t="s">
        <v>68</v>
      </c>
      <c r="B79" s="50">
        <v>61817894937</v>
      </c>
      <c r="C79" s="35" t="s">
        <v>13</v>
      </c>
      <c r="D79" s="37">
        <v>869.76</v>
      </c>
      <c r="E79" s="46"/>
      <c r="F79" s="2"/>
    </row>
    <row r="80" spans="1:7" x14ac:dyDescent="0.25">
      <c r="A80" s="35" t="s">
        <v>69</v>
      </c>
      <c r="B80" s="50">
        <v>93830136269</v>
      </c>
      <c r="C80" s="35" t="s">
        <v>13</v>
      </c>
      <c r="D80" s="37">
        <v>2418.94</v>
      </c>
      <c r="E80" s="46"/>
      <c r="F80" s="2"/>
    </row>
    <row r="81" spans="1:8" x14ac:dyDescent="0.25">
      <c r="A81" s="35" t="s">
        <v>48</v>
      </c>
      <c r="B81" s="50">
        <v>86255713939</v>
      </c>
      <c r="C81" s="35" t="s">
        <v>13</v>
      </c>
      <c r="D81" s="64">
        <v>422.66</v>
      </c>
      <c r="E81" s="46"/>
      <c r="F81" s="2"/>
    </row>
    <row r="82" spans="1:8" x14ac:dyDescent="0.25">
      <c r="A82" s="35" t="s">
        <v>35</v>
      </c>
      <c r="B82" s="63">
        <v>7202260372</v>
      </c>
      <c r="C82" s="35" t="s">
        <v>13</v>
      </c>
      <c r="D82" s="64">
        <v>121.57</v>
      </c>
      <c r="E82" s="46"/>
      <c r="F82" s="2"/>
    </row>
    <row r="83" spans="1:8" x14ac:dyDescent="0.25">
      <c r="A83" s="35" t="s">
        <v>37</v>
      </c>
      <c r="B83" s="63">
        <v>40458377517</v>
      </c>
      <c r="C83" s="35" t="s">
        <v>13</v>
      </c>
      <c r="D83" s="64">
        <v>163.36000000000001</v>
      </c>
      <c r="E83" s="46"/>
      <c r="F83" s="2"/>
    </row>
    <row r="84" spans="1:8" x14ac:dyDescent="0.25">
      <c r="A84" s="56" t="s">
        <v>28</v>
      </c>
      <c r="B84" s="63"/>
      <c r="C84" s="35"/>
      <c r="D84" s="57">
        <f>+SUM(D77:D83)</f>
        <v>5581.2599999999993</v>
      </c>
      <c r="E84" s="46"/>
      <c r="F84" s="2"/>
    </row>
    <row r="85" spans="1:8" x14ac:dyDescent="0.25">
      <c r="A85" s="56"/>
      <c r="B85" s="63"/>
      <c r="C85" s="35"/>
      <c r="D85" s="64"/>
      <c r="E85" s="46"/>
      <c r="F85" s="2"/>
    </row>
    <row r="86" spans="1:8" x14ac:dyDescent="0.25">
      <c r="A86" s="35" t="s">
        <v>140</v>
      </c>
      <c r="B86" s="55">
        <v>79440156557</v>
      </c>
      <c r="C86" s="35" t="s">
        <v>13</v>
      </c>
      <c r="D86" s="64">
        <v>11190.38</v>
      </c>
      <c r="E86" s="46">
        <v>3235</v>
      </c>
      <c r="F86" s="2" t="s">
        <v>70</v>
      </c>
    </row>
    <row r="87" spans="1:8" x14ac:dyDescent="0.25">
      <c r="A87" s="35" t="s">
        <v>145</v>
      </c>
      <c r="B87" s="50">
        <v>59664828210</v>
      </c>
      <c r="C87" s="35" t="s">
        <v>13</v>
      </c>
      <c r="D87" s="42">
        <v>375</v>
      </c>
      <c r="E87" s="46"/>
      <c r="F87" s="2"/>
    </row>
    <row r="88" spans="1:8" x14ac:dyDescent="0.25">
      <c r="A88" s="35" t="s">
        <v>71</v>
      </c>
      <c r="B88" s="50">
        <v>79152455639</v>
      </c>
      <c r="C88" s="35" t="s">
        <v>13</v>
      </c>
      <c r="D88" s="42">
        <v>3679.2</v>
      </c>
      <c r="E88" s="46"/>
      <c r="F88" s="2"/>
    </row>
    <row r="89" spans="1:8" ht="18" customHeight="1" x14ac:dyDescent="0.25">
      <c r="A89" s="35" t="s">
        <v>171</v>
      </c>
      <c r="B89" s="55">
        <v>23490677202</v>
      </c>
      <c r="C89" s="35" t="s">
        <v>34</v>
      </c>
      <c r="D89" s="43">
        <v>2430</v>
      </c>
      <c r="E89" s="46"/>
      <c r="F89" s="2"/>
    </row>
    <row r="90" spans="1:8" x14ac:dyDescent="0.25">
      <c r="A90" s="35" t="s">
        <v>35</v>
      </c>
      <c r="B90" s="63">
        <v>7202260372</v>
      </c>
      <c r="C90" s="35" t="s">
        <v>13</v>
      </c>
      <c r="D90" s="43">
        <v>3471</v>
      </c>
      <c r="E90" s="46"/>
      <c r="F90" s="2"/>
    </row>
    <row r="91" spans="1:8" x14ac:dyDescent="0.25">
      <c r="A91" s="38" t="s">
        <v>48</v>
      </c>
      <c r="B91" s="52">
        <v>86255713939</v>
      </c>
      <c r="C91" s="38" t="s">
        <v>13</v>
      </c>
      <c r="D91" s="87">
        <v>331.08</v>
      </c>
      <c r="E91" s="79"/>
      <c r="F91" s="35"/>
      <c r="G91" s="80"/>
      <c r="H91" s="81"/>
    </row>
    <row r="92" spans="1:8" x14ac:dyDescent="0.25">
      <c r="A92" s="38" t="s">
        <v>200</v>
      </c>
      <c r="B92" s="52">
        <v>79506290597</v>
      </c>
      <c r="C92" s="38" t="s">
        <v>13</v>
      </c>
      <c r="D92" s="87">
        <v>2062.5</v>
      </c>
      <c r="E92" s="79"/>
      <c r="F92" s="35"/>
      <c r="G92" s="80"/>
      <c r="H92" s="81"/>
    </row>
    <row r="93" spans="1:8" x14ac:dyDescent="0.25">
      <c r="A93" s="56" t="s">
        <v>28</v>
      </c>
      <c r="B93" s="50"/>
      <c r="C93" s="35"/>
      <c r="D93" s="18">
        <f>+SUM(D86:D92)</f>
        <v>23539.16</v>
      </c>
      <c r="E93" s="46"/>
      <c r="F93" s="2"/>
    </row>
    <row r="94" spans="1:8" x14ac:dyDescent="0.25">
      <c r="A94" s="56"/>
      <c r="B94" s="50"/>
      <c r="C94" s="35"/>
      <c r="D94" s="18"/>
      <c r="E94" s="46"/>
      <c r="F94" s="2"/>
    </row>
    <row r="95" spans="1:8" x14ac:dyDescent="0.25">
      <c r="A95" s="53" t="s">
        <v>73</v>
      </c>
      <c r="B95" s="50">
        <v>22427089148</v>
      </c>
      <c r="C95" s="35" t="s">
        <v>13</v>
      </c>
      <c r="D95" s="47">
        <v>150</v>
      </c>
      <c r="E95" s="46">
        <v>3236</v>
      </c>
      <c r="F95" s="2" t="s">
        <v>74</v>
      </c>
    </row>
    <row r="96" spans="1:8" x14ac:dyDescent="0.25">
      <c r="A96" s="56" t="s">
        <v>28</v>
      </c>
      <c r="B96" s="50"/>
      <c r="C96" s="35"/>
      <c r="D96" s="18">
        <v>150</v>
      </c>
      <c r="E96" s="46"/>
      <c r="F96" s="2"/>
    </row>
    <row r="97" spans="1:6" x14ac:dyDescent="0.25">
      <c r="A97" s="56"/>
      <c r="B97" s="50"/>
      <c r="C97" s="35"/>
      <c r="D97" s="18"/>
      <c r="E97" s="46"/>
      <c r="F97" s="2"/>
    </row>
    <row r="98" spans="1:6" x14ac:dyDescent="0.25">
      <c r="A98" s="35" t="s">
        <v>131</v>
      </c>
      <c r="B98" s="55">
        <v>80647216109</v>
      </c>
      <c r="C98" s="35" t="s">
        <v>13</v>
      </c>
      <c r="D98" s="42">
        <v>2000</v>
      </c>
      <c r="E98" s="46">
        <v>3237</v>
      </c>
      <c r="F98" s="2" t="s">
        <v>75</v>
      </c>
    </row>
    <row r="99" spans="1:6" x14ac:dyDescent="0.25">
      <c r="A99" s="35" t="s">
        <v>76</v>
      </c>
      <c r="B99" s="50">
        <v>22597784145</v>
      </c>
      <c r="C99" s="35" t="s">
        <v>13</v>
      </c>
      <c r="D99" s="42">
        <v>1492.78</v>
      </c>
      <c r="E99" s="46"/>
      <c r="F99" s="2"/>
    </row>
    <row r="100" spans="1:6" x14ac:dyDescent="0.25">
      <c r="A100" s="35" t="s">
        <v>146</v>
      </c>
      <c r="B100" s="50">
        <v>47785989863</v>
      </c>
      <c r="C100" s="35" t="s">
        <v>13</v>
      </c>
      <c r="D100" s="42">
        <v>1000</v>
      </c>
      <c r="E100" s="46"/>
      <c r="F100" s="2"/>
    </row>
    <row r="101" spans="1:6" x14ac:dyDescent="0.25">
      <c r="A101" s="38" t="s">
        <v>134</v>
      </c>
      <c r="B101" s="52">
        <v>25410051374</v>
      </c>
      <c r="C101" s="38" t="s">
        <v>13</v>
      </c>
      <c r="D101" s="42">
        <v>5610</v>
      </c>
      <c r="E101" s="46"/>
      <c r="F101" s="2"/>
    </row>
    <row r="102" spans="1:6" x14ac:dyDescent="0.25">
      <c r="A102" s="35" t="s">
        <v>204</v>
      </c>
      <c r="B102" s="50">
        <v>34274470045</v>
      </c>
      <c r="C102" s="35" t="s">
        <v>13</v>
      </c>
      <c r="D102" s="42">
        <v>3125</v>
      </c>
      <c r="E102" s="46"/>
      <c r="F102" s="2"/>
    </row>
    <row r="103" spans="1:6" x14ac:dyDescent="0.25">
      <c r="A103" s="56" t="s">
        <v>28</v>
      </c>
      <c r="B103" s="50"/>
      <c r="C103" s="35"/>
      <c r="D103" s="24">
        <f>+SUM(D98:D102)</f>
        <v>13227.779999999999</v>
      </c>
      <c r="E103" s="46"/>
      <c r="F103" s="2"/>
    </row>
    <row r="104" spans="1:6" x14ac:dyDescent="0.25">
      <c r="A104" s="56"/>
      <c r="B104" s="50"/>
      <c r="C104" s="35"/>
      <c r="D104" s="24"/>
      <c r="E104" s="46"/>
      <c r="F104" s="2"/>
    </row>
    <row r="105" spans="1:6" x14ac:dyDescent="0.25">
      <c r="A105" s="38" t="s">
        <v>72</v>
      </c>
      <c r="B105" s="52">
        <v>85821130368</v>
      </c>
      <c r="C105" s="38" t="s">
        <v>13</v>
      </c>
      <c r="D105" s="54">
        <v>10.73</v>
      </c>
      <c r="E105" s="46">
        <v>3238</v>
      </c>
      <c r="F105" s="2" t="s">
        <v>77</v>
      </c>
    </row>
    <row r="106" spans="1:6" x14ac:dyDescent="0.25">
      <c r="A106" s="56" t="s">
        <v>28</v>
      </c>
      <c r="B106" s="50"/>
      <c r="C106" s="35"/>
      <c r="D106" s="24">
        <v>10.73</v>
      </c>
      <c r="E106" s="46"/>
      <c r="F106" s="2"/>
    </row>
    <row r="107" spans="1:6" x14ac:dyDescent="0.25">
      <c r="A107" s="56"/>
      <c r="B107" s="50"/>
      <c r="C107" s="35"/>
      <c r="D107" s="24"/>
      <c r="E107" s="46"/>
      <c r="F107" s="2"/>
    </row>
    <row r="108" spans="1:6" x14ac:dyDescent="0.25">
      <c r="A108" s="58" t="s">
        <v>78</v>
      </c>
      <c r="B108" s="55">
        <v>27215039100</v>
      </c>
      <c r="C108" s="58" t="s">
        <v>13</v>
      </c>
      <c r="D108" s="42">
        <v>391.56</v>
      </c>
      <c r="E108" s="46">
        <v>3239</v>
      </c>
      <c r="F108" s="2" t="s">
        <v>79</v>
      </c>
    </row>
    <row r="109" spans="1:6" x14ac:dyDescent="0.25">
      <c r="A109" s="35" t="s">
        <v>80</v>
      </c>
      <c r="B109" s="50">
        <v>92366589656</v>
      </c>
      <c r="C109" s="35" t="s">
        <v>13</v>
      </c>
      <c r="D109" s="42">
        <v>182.5</v>
      </c>
      <c r="E109" s="46"/>
      <c r="F109" s="2"/>
    </row>
    <row r="110" spans="1:6" x14ac:dyDescent="0.25">
      <c r="A110" s="35" t="s">
        <v>165</v>
      </c>
      <c r="B110" s="50">
        <v>38305690969</v>
      </c>
      <c r="C110" s="35" t="s">
        <v>13</v>
      </c>
      <c r="D110" s="43">
        <v>120</v>
      </c>
      <c r="E110" s="46"/>
      <c r="F110" s="2"/>
    </row>
    <row r="111" spans="1:6" x14ac:dyDescent="0.25">
      <c r="A111" s="53" t="s">
        <v>62</v>
      </c>
      <c r="B111" s="50">
        <v>47424390378</v>
      </c>
      <c r="C111" s="35" t="s">
        <v>63</v>
      </c>
      <c r="D111" s="54">
        <v>155</v>
      </c>
      <c r="E111" s="46"/>
      <c r="F111" s="2"/>
    </row>
    <row r="112" spans="1:6" x14ac:dyDescent="0.25">
      <c r="A112" s="53" t="s">
        <v>169</v>
      </c>
      <c r="B112" s="50">
        <v>90264326923</v>
      </c>
      <c r="C112" s="35" t="s">
        <v>13</v>
      </c>
      <c r="D112" s="54">
        <v>563.64</v>
      </c>
      <c r="E112" s="46"/>
      <c r="F112" s="2"/>
    </row>
    <row r="113" spans="1:6" x14ac:dyDescent="0.25">
      <c r="A113" s="53" t="s">
        <v>81</v>
      </c>
      <c r="B113" s="50">
        <v>58843087891</v>
      </c>
      <c r="C113" s="35" t="s">
        <v>13</v>
      </c>
      <c r="D113" s="54">
        <v>35.1</v>
      </c>
      <c r="E113" s="46"/>
      <c r="F113" s="2"/>
    </row>
    <row r="114" spans="1:6" x14ac:dyDescent="0.25">
      <c r="A114" s="53" t="s">
        <v>82</v>
      </c>
      <c r="B114" s="50">
        <v>77168306419</v>
      </c>
      <c r="C114" s="35" t="s">
        <v>13</v>
      </c>
      <c r="D114" s="54">
        <v>6812.5</v>
      </c>
      <c r="E114" s="46"/>
      <c r="F114" s="2"/>
    </row>
    <row r="115" spans="1:6" x14ac:dyDescent="0.25">
      <c r="A115" s="53" t="s">
        <v>191</v>
      </c>
      <c r="B115" s="50">
        <v>79789117492</v>
      </c>
      <c r="C115" s="35" t="s">
        <v>13</v>
      </c>
      <c r="D115" s="54">
        <v>93</v>
      </c>
      <c r="E115" s="46"/>
      <c r="F115" s="2"/>
    </row>
    <row r="116" spans="1:6" x14ac:dyDescent="0.25">
      <c r="A116" s="35" t="s">
        <v>37</v>
      </c>
      <c r="B116" s="63">
        <v>40458377517</v>
      </c>
      <c r="C116" s="35" t="s">
        <v>13</v>
      </c>
      <c r="D116" s="54">
        <v>36.44</v>
      </c>
      <c r="E116" s="46"/>
      <c r="F116" s="2"/>
    </row>
    <row r="117" spans="1:6" x14ac:dyDescent="0.25">
      <c r="A117" s="56" t="s">
        <v>28</v>
      </c>
      <c r="B117" s="51"/>
      <c r="C117" s="35"/>
      <c r="D117" s="24">
        <f>+SUM(D108:D116)</f>
        <v>8389.74</v>
      </c>
      <c r="E117" s="46"/>
      <c r="F117" s="2"/>
    </row>
    <row r="118" spans="1:6" x14ac:dyDescent="0.25">
      <c r="A118" s="56"/>
      <c r="B118" s="51"/>
      <c r="C118" s="35"/>
      <c r="D118" s="24"/>
      <c r="E118" s="46"/>
      <c r="F118" s="2"/>
    </row>
    <row r="119" spans="1:6" x14ac:dyDescent="0.25">
      <c r="A119" s="35" t="s">
        <v>129</v>
      </c>
      <c r="B119" s="52">
        <v>46108893754</v>
      </c>
      <c r="C119" s="35" t="s">
        <v>13</v>
      </c>
      <c r="D119" s="42">
        <v>46.65</v>
      </c>
      <c r="E119" s="46">
        <v>3293</v>
      </c>
      <c r="F119" s="2" t="s">
        <v>83</v>
      </c>
    </row>
    <row r="120" spans="1:6" x14ac:dyDescent="0.25">
      <c r="A120" s="38" t="s">
        <v>84</v>
      </c>
      <c r="B120" s="52">
        <v>67591254697</v>
      </c>
      <c r="C120" s="38" t="s">
        <v>13</v>
      </c>
      <c r="D120" s="42">
        <v>154.22999999999999</v>
      </c>
      <c r="E120" s="46"/>
      <c r="F120" s="2"/>
    </row>
    <row r="121" spans="1:6" x14ac:dyDescent="0.25">
      <c r="A121" s="82" t="s">
        <v>85</v>
      </c>
      <c r="B121" s="60">
        <v>99718396468</v>
      </c>
      <c r="C121" s="53" t="s">
        <v>13</v>
      </c>
      <c r="D121" s="54">
        <v>365.16</v>
      </c>
      <c r="E121" s="46"/>
      <c r="F121" s="2"/>
    </row>
    <row r="122" spans="1:6" x14ac:dyDescent="0.25">
      <c r="A122" s="35" t="s">
        <v>130</v>
      </c>
      <c r="B122" s="63">
        <v>58716485081</v>
      </c>
      <c r="C122" s="35" t="s">
        <v>13</v>
      </c>
      <c r="D122" s="54">
        <v>43.2</v>
      </c>
      <c r="E122" s="46"/>
      <c r="F122" s="2"/>
    </row>
    <row r="123" spans="1:6" x14ac:dyDescent="0.25">
      <c r="A123" s="35" t="s">
        <v>30</v>
      </c>
      <c r="B123" s="63">
        <v>95092888930</v>
      </c>
      <c r="C123" s="35" t="s">
        <v>13</v>
      </c>
      <c r="D123" s="54">
        <v>1847.06</v>
      </c>
      <c r="E123" s="46"/>
      <c r="F123" s="2" t="s">
        <v>138</v>
      </c>
    </row>
    <row r="124" spans="1:6" x14ac:dyDescent="0.25">
      <c r="A124" s="35" t="s">
        <v>159</v>
      </c>
      <c r="B124" s="63">
        <v>53656152979</v>
      </c>
      <c r="C124" s="35" t="s">
        <v>13</v>
      </c>
      <c r="D124" s="54">
        <v>97</v>
      </c>
      <c r="E124" s="46"/>
      <c r="F124" s="2"/>
    </row>
    <row r="125" spans="1:6" x14ac:dyDescent="0.25">
      <c r="A125" s="35" t="s">
        <v>190</v>
      </c>
      <c r="B125" s="63">
        <v>62226620908</v>
      </c>
      <c r="C125" s="35" t="s">
        <v>13</v>
      </c>
      <c r="D125" s="54">
        <v>65.430000000000007</v>
      </c>
      <c r="E125" s="46"/>
      <c r="F125" s="2"/>
    </row>
    <row r="126" spans="1:6" x14ac:dyDescent="0.25">
      <c r="A126" s="35" t="s">
        <v>86</v>
      </c>
      <c r="B126" s="63">
        <v>94989605030</v>
      </c>
      <c r="C126" s="35" t="s">
        <v>13</v>
      </c>
      <c r="D126" s="54">
        <v>253.15</v>
      </c>
      <c r="E126" s="46"/>
      <c r="F126" s="2"/>
    </row>
    <row r="127" spans="1:6" x14ac:dyDescent="0.25">
      <c r="A127" s="38" t="s">
        <v>87</v>
      </c>
      <c r="B127" s="52">
        <v>92963223473</v>
      </c>
      <c r="C127" s="38" t="s">
        <v>13</v>
      </c>
      <c r="D127" s="54">
        <v>349.4</v>
      </c>
      <c r="E127" s="46"/>
      <c r="F127" s="2"/>
    </row>
    <row r="128" spans="1:6" x14ac:dyDescent="0.25">
      <c r="A128" s="35" t="s">
        <v>89</v>
      </c>
      <c r="B128" s="63">
        <v>99421577215</v>
      </c>
      <c r="C128" s="35" t="s">
        <v>13</v>
      </c>
      <c r="D128" s="54">
        <v>7145.25</v>
      </c>
      <c r="E128" s="46"/>
      <c r="F128" s="2" t="s">
        <v>205</v>
      </c>
    </row>
    <row r="129" spans="1:6" x14ac:dyDescent="0.25">
      <c r="A129" s="56" t="s">
        <v>28</v>
      </c>
      <c r="B129" s="60"/>
      <c r="C129" s="53"/>
      <c r="D129" s="24">
        <f>+SUM(D119:D128)</f>
        <v>10366.530000000001</v>
      </c>
      <c r="E129" s="46"/>
      <c r="F129" s="2"/>
    </row>
    <row r="130" spans="1:6" x14ac:dyDescent="0.25">
      <c r="A130" s="35"/>
      <c r="B130" s="50"/>
      <c r="C130" s="35"/>
      <c r="D130" s="42"/>
      <c r="E130" s="46"/>
      <c r="F130" s="2"/>
    </row>
    <row r="131" spans="1:6" x14ac:dyDescent="0.25">
      <c r="A131" s="53" t="s">
        <v>158</v>
      </c>
      <c r="B131" s="52">
        <v>89116114911</v>
      </c>
      <c r="C131" s="35" t="s">
        <v>13</v>
      </c>
      <c r="D131" s="54">
        <v>21637.599999999999</v>
      </c>
      <c r="E131" s="46">
        <v>3296</v>
      </c>
      <c r="F131" s="2" t="s">
        <v>127</v>
      </c>
    </row>
    <row r="132" spans="1:6" x14ac:dyDescent="0.25">
      <c r="A132" s="56" t="s">
        <v>28</v>
      </c>
      <c r="B132" s="52"/>
      <c r="C132" s="35"/>
      <c r="D132" s="24">
        <v>21637.599999999999</v>
      </c>
      <c r="E132" s="46"/>
      <c r="F132" s="2"/>
    </row>
    <row r="133" spans="1:6" x14ac:dyDescent="0.25">
      <c r="A133" s="56"/>
      <c r="B133" s="52"/>
      <c r="C133" s="35"/>
      <c r="D133" s="24"/>
      <c r="E133" s="46"/>
      <c r="F133" s="2"/>
    </row>
    <row r="134" spans="1:6" x14ac:dyDescent="0.25">
      <c r="A134" s="38" t="s">
        <v>87</v>
      </c>
      <c r="B134" s="52">
        <v>92963223473</v>
      </c>
      <c r="C134" s="38" t="s">
        <v>13</v>
      </c>
      <c r="D134" s="17">
        <v>338.46</v>
      </c>
      <c r="E134" s="46">
        <v>3431</v>
      </c>
      <c r="F134" s="2" t="s">
        <v>92</v>
      </c>
    </row>
    <row r="135" spans="1:6" x14ac:dyDescent="0.25">
      <c r="A135" s="56" t="s">
        <v>28</v>
      </c>
      <c r="B135" s="52"/>
      <c r="C135" s="38"/>
      <c r="D135" s="83">
        <v>338.46</v>
      </c>
      <c r="E135" s="46"/>
      <c r="F135" s="2"/>
    </row>
    <row r="136" spans="1:6" x14ac:dyDescent="0.25">
      <c r="A136" s="56"/>
      <c r="B136" s="52"/>
      <c r="C136" s="38"/>
      <c r="D136" s="83"/>
      <c r="E136" s="46"/>
      <c r="F136" s="2"/>
    </row>
    <row r="137" spans="1:6" x14ac:dyDescent="0.25">
      <c r="A137" s="53" t="s">
        <v>158</v>
      </c>
      <c r="B137" s="52">
        <v>89116114911</v>
      </c>
      <c r="C137" s="35" t="s">
        <v>13</v>
      </c>
      <c r="D137" s="62">
        <v>9029.65</v>
      </c>
      <c r="E137" s="46">
        <v>3433</v>
      </c>
      <c r="F137" s="2" t="s">
        <v>93</v>
      </c>
    </row>
    <row r="138" spans="1:6" x14ac:dyDescent="0.25">
      <c r="A138" s="56" t="s">
        <v>28</v>
      </c>
      <c r="B138" s="50"/>
      <c r="C138" s="35"/>
      <c r="D138" s="83">
        <v>9029.65</v>
      </c>
      <c r="E138" s="46"/>
      <c r="F138" s="2"/>
    </row>
    <row r="139" spans="1:6" x14ac:dyDescent="0.25">
      <c r="A139" s="35"/>
      <c r="B139" s="50"/>
      <c r="C139" s="35"/>
      <c r="D139" s="62"/>
      <c r="E139" s="46"/>
      <c r="F139" s="2"/>
    </row>
    <row r="140" spans="1:6" x14ac:dyDescent="0.25">
      <c r="A140" s="35" t="s">
        <v>58</v>
      </c>
      <c r="B140" s="50">
        <v>88512251460</v>
      </c>
      <c r="C140" s="35" t="s">
        <v>59</v>
      </c>
      <c r="D140" s="62">
        <v>1187.5</v>
      </c>
      <c r="E140" s="46">
        <v>4221</v>
      </c>
      <c r="F140" s="2" t="s">
        <v>193</v>
      </c>
    </row>
    <row r="141" spans="1:6" x14ac:dyDescent="0.25">
      <c r="A141" s="56" t="s">
        <v>28</v>
      </c>
      <c r="B141" s="50"/>
      <c r="C141" s="35"/>
      <c r="D141" s="83">
        <v>1187.5</v>
      </c>
      <c r="E141" s="46"/>
      <c r="F141" s="2"/>
    </row>
    <row r="142" spans="1:6" x14ac:dyDescent="0.25">
      <c r="A142" s="35"/>
      <c r="B142" s="50"/>
      <c r="C142" s="35"/>
      <c r="D142" s="62"/>
      <c r="E142" s="46"/>
      <c r="F142" s="2"/>
    </row>
    <row r="143" spans="1:6" x14ac:dyDescent="0.25">
      <c r="A143" s="53" t="s">
        <v>176</v>
      </c>
      <c r="B143" s="60">
        <v>13604886584</v>
      </c>
      <c r="C143" s="53" t="s">
        <v>13</v>
      </c>
      <c r="D143" s="54">
        <v>334.8</v>
      </c>
      <c r="E143" s="46">
        <v>4222</v>
      </c>
      <c r="F143" s="2" t="s">
        <v>94</v>
      </c>
    </row>
    <row r="144" spans="1:6" x14ac:dyDescent="0.25">
      <c r="A144" s="56" t="s">
        <v>28</v>
      </c>
      <c r="B144" s="60"/>
      <c r="C144" s="53"/>
      <c r="D144" s="24">
        <v>334.8</v>
      </c>
      <c r="E144" s="46"/>
      <c r="F144" s="2"/>
    </row>
    <row r="145" spans="1:6" x14ac:dyDescent="0.25">
      <c r="A145" s="56"/>
      <c r="B145" s="60"/>
      <c r="C145" s="53"/>
      <c r="D145" s="24"/>
      <c r="E145" s="46"/>
      <c r="F145" s="2"/>
    </row>
    <row r="146" spans="1:6" x14ac:dyDescent="0.25">
      <c r="A146" s="53" t="s">
        <v>148</v>
      </c>
      <c r="B146" s="50">
        <v>59598531297</v>
      </c>
      <c r="C146" s="35" t="s">
        <v>13</v>
      </c>
      <c r="D146" s="47">
        <v>64950</v>
      </c>
      <c r="E146" s="46">
        <v>4224</v>
      </c>
      <c r="F146" s="2" t="s">
        <v>147</v>
      </c>
    </row>
    <row r="147" spans="1:6" x14ac:dyDescent="0.25">
      <c r="A147" s="56" t="s">
        <v>28</v>
      </c>
      <c r="D147" s="18">
        <v>64950</v>
      </c>
      <c r="E147" s="22"/>
      <c r="F147" s="2"/>
    </row>
    <row r="148" spans="1:6" x14ac:dyDescent="0.25">
      <c r="E148" s="22"/>
      <c r="F148" s="2"/>
    </row>
    <row r="149" spans="1:6" x14ac:dyDescent="0.25">
      <c r="E149" s="22"/>
      <c r="F149" s="2"/>
    </row>
    <row r="150" spans="1:6" x14ac:dyDescent="0.25">
      <c r="E150" s="22"/>
      <c r="F150" s="2"/>
    </row>
    <row r="151" spans="1:6" x14ac:dyDescent="0.25">
      <c r="E151" s="22"/>
      <c r="F151" s="2"/>
    </row>
    <row r="152" spans="1:6" x14ac:dyDescent="0.25">
      <c r="E152" s="22"/>
      <c r="F152" s="2"/>
    </row>
    <row r="153" spans="1:6" x14ac:dyDescent="0.25">
      <c r="E153" s="22"/>
      <c r="F153" s="2"/>
    </row>
    <row r="154" spans="1:6" x14ac:dyDescent="0.25">
      <c r="E154" s="22"/>
      <c r="F154" s="2"/>
    </row>
    <row r="155" spans="1:6" x14ac:dyDescent="0.25">
      <c r="E155" s="22"/>
      <c r="F155" s="2"/>
    </row>
    <row r="156" spans="1:6" x14ac:dyDescent="0.25">
      <c r="E156" s="22"/>
      <c r="F156" s="2"/>
    </row>
    <row r="157" spans="1:6" x14ac:dyDescent="0.25">
      <c r="E157" s="22"/>
      <c r="F157" s="2"/>
    </row>
    <row r="158" spans="1:6" x14ac:dyDescent="0.25">
      <c r="E158" s="22"/>
      <c r="F158" s="2"/>
    </row>
    <row r="159" spans="1:6" x14ac:dyDescent="0.25">
      <c r="E159" s="22"/>
      <c r="F159" s="2"/>
    </row>
    <row r="160" spans="1:6" x14ac:dyDescent="0.25">
      <c r="E160" s="22"/>
      <c r="F160" s="2"/>
    </row>
    <row r="161" spans="5:6" x14ac:dyDescent="0.25">
      <c r="E161" s="22"/>
      <c r="F161" s="2"/>
    </row>
    <row r="162" spans="5:6" x14ac:dyDescent="0.25">
      <c r="E162" s="22"/>
      <c r="F162" s="2"/>
    </row>
    <row r="163" spans="5:6" x14ac:dyDescent="0.25">
      <c r="E163" s="22"/>
      <c r="F163" s="2"/>
    </row>
    <row r="164" spans="5:6" x14ac:dyDescent="0.25">
      <c r="E164" s="22"/>
      <c r="F164" s="2"/>
    </row>
    <row r="165" spans="5:6" x14ac:dyDescent="0.25">
      <c r="E165" s="22"/>
      <c r="F165" s="2"/>
    </row>
    <row r="166" spans="5:6" x14ac:dyDescent="0.25">
      <c r="E166" s="22"/>
      <c r="F166" s="2"/>
    </row>
    <row r="167" spans="5:6" x14ac:dyDescent="0.25">
      <c r="E167" s="22"/>
      <c r="F167" s="2"/>
    </row>
    <row r="168" spans="5:6" x14ac:dyDescent="0.25">
      <c r="E168" s="22"/>
      <c r="F168" s="2"/>
    </row>
    <row r="169" spans="5:6" x14ac:dyDescent="0.25">
      <c r="E169" s="22"/>
      <c r="F169" s="2"/>
    </row>
  </sheetData>
  <autoFilter ref="A5:F133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sheetPr>
    <pageSetUpPr fitToPage="1"/>
  </sheetPr>
  <dimension ref="B1:G183"/>
  <sheetViews>
    <sheetView topLeftCell="A10" workbookViewId="0">
      <selection activeCell="G56" sqref="G56"/>
    </sheetView>
  </sheetViews>
  <sheetFormatPr defaultRowHeight="15" x14ac:dyDescent="0.25"/>
  <cols>
    <col min="2" max="2" width="50.42578125" style="74" bestFit="1" customWidth="1"/>
    <col min="3" max="3" width="26.85546875" customWidth="1"/>
    <col min="4" max="4" width="40.85546875" customWidth="1"/>
    <col min="5" max="5" width="16.42578125" style="32" customWidth="1"/>
    <col min="6" max="6" width="11.28515625" customWidth="1"/>
    <col min="7" max="7" width="77.5703125" customWidth="1"/>
  </cols>
  <sheetData>
    <row r="1" spans="2:7" ht="18.75" x14ac:dyDescent="0.3">
      <c r="B1" s="74" t="s">
        <v>0</v>
      </c>
      <c r="C1" s="6" t="s">
        <v>1</v>
      </c>
    </row>
    <row r="3" spans="2:7" ht="15.75" x14ac:dyDescent="0.25">
      <c r="B3" s="74" t="s">
        <v>2</v>
      </c>
      <c r="C3" s="7" t="s">
        <v>3</v>
      </c>
      <c r="D3" s="7" t="s">
        <v>4</v>
      </c>
      <c r="E3" s="33"/>
      <c r="F3" s="7">
        <v>2025</v>
      </c>
    </row>
    <row r="4" spans="2:7" x14ac:dyDescent="0.25">
      <c r="G4" s="8" t="s">
        <v>5</v>
      </c>
    </row>
    <row r="5" spans="2:7" s="1" customFormat="1" ht="90.75" customHeight="1" x14ac:dyDescent="0.25">
      <c r="B5" s="73" t="s">
        <v>6</v>
      </c>
      <c r="C5" s="5" t="s">
        <v>7</v>
      </c>
      <c r="D5" s="5" t="s">
        <v>8</v>
      </c>
      <c r="E5" s="41" t="s">
        <v>9</v>
      </c>
      <c r="F5" s="5" t="s">
        <v>10</v>
      </c>
      <c r="G5" s="5" t="s">
        <v>11</v>
      </c>
    </row>
    <row r="6" spans="2:7" x14ac:dyDescent="0.25">
      <c r="B6" s="10" t="s">
        <v>95</v>
      </c>
      <c r="C6" s="70" t="s">
        <v>96</v>
      </c>
      <c r="D6" s="2" t="s">
        <v>96</v>
      </c>
      <c r="E6" s="84">
        <v>403.32</v>
      </c>
      <c r="F6" s="40">
        <v>3237</v>
      </c>
      <c r="G6" s="2" t="s">
        <v>97</v>
      </c>
    </row>
    <row r="7" spans="2:7" x14ac:dyDescent="0.25">
      <c r="B7" s="10" t="s">
        <v>98</v>
      </c>
      <c r="C7" s="70" t="s">
        <v>96</v>
      </c>
      <c r="D7" s="2" t="s">
        <v>96</v>
      </c>
      <c r="E7" s="84">
        <v>403.32</v>
      </c>
      <c r="F7" s="40">
        <v>3237</v>
      </c>
      <c r="G7" s="2" t="s">
        <v>97</v>
      </c>
    </row>
    <row r="8" spans="2:7" x14ac:dyDescent="0.25">
      <c r="B8" s="10" t="s">
        <v>99</v>
      </c>
      <c r="C8" s="70" t="s">
        <v>96</v>
      </c>
      <c r="D8" s="2" t="s">
        <v>96</v>
      </c>
      <c r="E8" s="84">
        <v>664.23</v>
      </c>
      <c r="F8" s="40">
        <v>3237</v>
      </c>
      <c r="G8" s="2" t="s">
        <v>97</v>
      </c>
    </row>
    <row r="9" spans="2:7" x14ac:dyDescent="0.25">
      <c r="B9" s="10" t="s">
        <v>100</v>
      </c>
      <c r="C9" s="70" t="s">
        <v>96</v>
      </c>
      <c r="D9" s="2" t="s">
        <v>96</v>
      </c>
      <c r="E9" s="84">
        <v>194.1</v>
      </c>
      <c r="F9" s="40">
        <v>3237</v>
      </c>
      <c r="G9" s="2" t="s">
        <v>97</v>
      </c>
    </row>
    <row r="10" spans="2:7" x14ac:dyDescent="0.25">
      <c r="B10" s="10" t="s">
        <v>101</v>
      </c>
      <c r="C10" s="70" t="s">
        <v>96</v>
      </c>
      <c r="D10" s="2" t="s">
        <v>96</v>
      </c>
      <c r="E10" s="84">
        <v>791.32</v>
      </c>
      <c r="F10" s="40">
        <v>3237</v>
      </c>
      <c r="G10" s="2" t="s">
        <v>97</v>
      </c>
    </row>
    <row r="11" spans="2:7" x14ac:dyDescent="0.25">
      <c r="B11" s="10" t="s">
        <v>102</v>
      </c>
      <c r="C11" s="70" t="s">
        <v>96</v>
      </c>
      <c r="D11" s="2" t="s">
        <v>96</v>
      </c>
      <c r="E11" s="84">
        <v>1847.51</v>
      </c>
      <c r="F11" s="40">
        <v>3237</v>
      </c>
      <c r="G11" s="2" t="s">
        <v>97</v>
      </c>
    </row>
    <row r="12" spans="2:7" x14ac:dyDescent="0.25">
      <c r="B12" s="10" t="s">
        <v>103</v>
      </c>
      <c r="C12" s="70" t="s">
        <v>96</v>
      </c>
      <c r="D12" s="2" t="s">
        <v>96</v>
      </c>
      <c r="E12" s="84">
        <v>1814.94</v>
      </c>
      <c r="F12" s="40">
        <v>3237</v>
      </c>
      <c r="G12" s="2" t="s">
        <v>97</v>
      </c>
    </row>
    <row r="13" spans="2:7" x14ac:dyDescent="0.25">
      <c r="B13" s="10" t="s">
        <v>104</v>
      </c>
      <c r="C13" s="70" t="s">
        <v>96</v>
      </c>
      <c r="D13" s="2" t="s">
        <v>96</v>
      </c>
      <c r="E13" s="84">
        <v>217.17</v>
      </c>
      <c r="F13" s="40">
        <v>3237</v>
      </c>
      <c r="G13" s="2" t="s">
        <v>97</v>
      </c>
    </row>
    <row r="14" spans="2:7" x14ac:dyDescent="0.25">
      <c r="B14" s="10" t="s">
        <v>105</v>
      </c>
      <c r="C14" s="70" t="s">
        <v>96</v>
      </c>
      <c r="D14" s="2" t="s">
        <v>96</v>
      </c>
      <c r="E14" s="84">
        <v>217.17</v>
      </c>
      <c r="F14" s="40">
        <v>3237</v>
      </c>
      <c r="G14" s="2" t="s">
        <v>97</v>
      </c>
    </row>
    <row r="15" spans="2:7" x14ac:dyDescent="0.25">
      <c r="B15" s="10" t="s">
        <v>106</v>
      </c>
      <c r="C15" s="70" t="s">
        <v>96</v>
      </c>
      <c r="D15" s="2" t="s">
        <v>96</v>
      </c>
      <c r="E15" s="84">
        <v>149.31</v>
      </c>
      <c r="F15" s="40">
        <v>3237</v>
      </c>
      <c r="G15" s="2" t="s">
        <v>97</v>
      </c>
    </row>
    <row r="16" spans="2:7" x14ac:dyDescent="0.25">
      <c r="B16" s="10" t="s">
        <v>107</v>
      </c>
      <c r="C16" s="70" t="s">
        <v>96</v>
      </c>
      <c r="D16" s="2" t="s">
        <v>96</v>
      </c>
      <c r="E16" s="84">
        <v>1746.88</v>
      </c>
      <c r="F16" s="40">
        <v>3237</v>
      </c>
      <c r="G16" s="2" t="s">
        <v>97</v>
      </c>
    </row>
    <row r="17" spans="2:7" x14ac:dyDescent="0.25">
      <c r="B17" s="10" t="s">
        <v>108</v>
      </c>
      <c r="C17" s="70" t="s">
        <v>96</v>
      </c>
      <c r="D17" s="2" t="s">
        <v>96</v>
      </c>
      <c r="E17" s="84">
        <v>209.02</v>
      </c>
      <c r="F17" s="40">
        <v>3237</v>
      </c>
      <c r="G17" s="2" t="s">
        <v>97</v>
      </c>
    </row>
    <row r="18" spans="2:7" x14ac:dyDescent="0.25">
      <c r="B18" s="74" t="s">
        <v>109</v>
      </c>
      <c r="C18" s="70" t="str">
        <f>$C$17</f>
        <v>GDPR</v>
      </c>
      <c r="D18" s="2" t="str">
        <f>$C$17</f>
        <v>GDPR</v>
      </c>
      <c r="E18" s="19">
        <v>403.32</v>
      </c>
      <c r="F18" s="40">
        <v>3237</v>
      </c>
      <c r="G18" s="2" t="s">
        <v>97</v>
      </c>
    </row>
    <row r="19" spans="2:7" x14ac:dyDescent="0.25">
      <c r="B19" s="85" t="s">
        <v>206</v>
      </c>
      <c r="C19" s="70"/>
      <c r="D19" s="2"/>
      <c r="E19" s="86">
        <f>SUM(E6:E18)</f>
        <v>9061.61</v>
      </c>
      <c r="F19" s="40">
        <v>3237</v>
      </c>
      <c r="G19" s="2" t="s">
        <v>110</v>
      </c>
    </row>
    <row r="20" spans="2:7" x14ac:dyDescent="0.25">
      <c r="B20" s="85"/>
      <c r="C20" s="70"/>
      <c r="D20" s="2"/>
      <c r="E20" s="86"/>
      <c r="F20" s="40"/>
      <c r="G20" s="2"/>
    </row>
    <row r="21" spans="2:7" x14ac:dyDescent="0.25">
      <c r="B21" s="74" t="s">
        <v>95</v>
      </c>
      <c r="C21" s="70" t="s">
        <v>96</v>
      </c>
      <c r="D21" s="2" t="s">
        <v>96</v>
      </c>
      <c r="E21" s="19" t="s">
        <v>111</v>
      </c>
      <c r="F21" s="40">
        <v>3237</v>
      </c>
      <c r="G21" s="2" t="s">
        <v>110</v>
      </c>
    </row>
    <row r="22" spans="2:7" x14ac:dyDescent="0.25">
      <c r="B22" s="74" t="s">
        <v>112</v>
      </c>
      <c r="C22" s="70" t="s">
        <v>96</v>
      </c>
      <c r="D22" s="2" t="s">
        <v>96</v>
      </c>
      <c r="E22" s="19" t="s">
        <v>113</v>
      </c>
      <c r="F22" s="40">
        <v>3237</v>
      </c>
      <c r="G22" s="2" t="s">
        <v>110</v>
      </c>
    </row>
    <row r="23" spans="2:7" x14ac:dyDescent="0.25">
      <c r="B23" s="72" t="s">
        <v>206</v>
      </c>
      <c r="C23" s="70"/>
      <c r="D23" s="2"/>
      <c r="E23" s="86">
        <v>1943.86</v>
      </c>
      <c r="F23" s="40">
        <v>3237</v>
      </c>
      <c r="G23" s="2" t="s">
        <v>110</v>
      </c>
    </row>
    <row r="24" spans="2:7" x14ac:dyDescent="0.25">
      <c r="B24" s="85" t="s">
        <v>114</v>
      </c>
      <c r="C24" s="70"/>
      <c r="D24" s="2"/>
      <c r="E24" s="86">
        <f>E19+E23</f>
        <v>11005.470000000001</v>
      </c>
      <c r="F24" s="40"/>
      <c r="G24" s="2"/>
    </row>
    <row r="25" spans="2:7" x14ac:dyDescent="0.25">
      <c r="C25" s="2"/>
      <c r="D25" s="2"/>
      <c r="E25" s="20"/>
      <c r="F25" s="9"/>
      <c r="G25" s="2"/>
    </row>
    <row r="26" spans="2:7" x14ac:dyDescent="0.25">
      <c r="B26" s="74" t="s">
        <v>153</v>
      </c>
      <c r="C26" s="2" t="s">
        <v>96</v>
      </c>
      <c r="D26" s="2" t="s">
        <v>96</v>
      </c>
      <c r="E26" s="34">
        <v>230</v>
      </c>
      <c r="F26" s="9">
        <v>3213</v>
      </c>
      <c r="G26" s="2" t="s">
        <v>18</v>
      </c>
    </row>
    <row r="27" spans="2:7" x14ac:dyDescent="0.25">
      <c r="B27" s="74" t="s">
        <v>177</v>
      </c>
      <c r="C27" s="2" t="s">
        <v>96</v>
      </c>
      <c r="D27" s="2" t="s">
        <v>96</v>
      </c>
      <c r="E27" s="34">
        <v>312.5</v>
      </c>
      <c r="F27" s="9"/>
      <c r="G27" s="2"/>
    </row>
    <row r="28" spans="2:7" x14ac:dyDescent="0.25">
      <c r="B28" s="74" t="s">
        <v>194</v>
      </c>
      <c r="C28" s="2" t="s">
        <v>96</v>
      </c>
      <c r="D28" s="2" t="s">
        <v>96</v>
      </c>
      <c r="E28" s="34">
        <v>100</v>
      </c>
      <c r="F28" s="9"/>
      <c r="G28" s="2"/>
    </row>
    <row r="29" spans="2:7" x14ac:dyDescent="0.25">
      <c r="B29" s="72" t="s">
        <v>15</v>
      </c>
      <c r="C29" s="2"/>
      <c r="D29" s="2"/>
      <c r="E29" s="20">
        <f>+SUM(E26:E28)</f>
        <v>642.5</v>
      </c>
      <c r="F29" s="9"/>
      <c r="G29" s="2"/>
    </row>
    <row r="30" spans="2:7" x14ac:dyDescent="0.25">
      <c r="B30" s="72"/>
      <c r="C30" s="2"/>
      <c r="D30" s="2"/>
      <c r="E30" s="20"/>
      <c r="F30" s="9"/>
      <c r="G30" s="2"/>
    </row>
    <row r="31" spans="2:7" x14ac:dyDescent="0.25">
      <c r="B31" s="74" t="s">
        <v>144</v>
      </c>
      <c r="C31" s="2" t="s">
        <v>96</v>
      </c>
      <c r="D31" s="2" t="s">
        <v>96</v>
      </c>
      <c r="E31" s="34">
        <v>207.45</v>
      </c>
      <c r="F31" s="9">
        <v>3224</v>
      </c>
      <c r="G31" s="2" t="s">
        <v>40</v>
      </c>
    </row>
    <row r="32" spans="2:7" x14ac:dyDescent="0.25">
      <c r="B32" s="72" t="s">
        <v>15</v>
      </c>
      <c r="C32" s="2"/>
      <c r="D32" s="2"/>
      <c r="E32" s="20">
        <v>207.45</v>
      </c>
      <c r="F32" s="9"/>
      <c r="G32" s="2"/>
    </row>
    <row r="33" spans="2:7" x14ac:dyDescent="0.25">
      <c r="C33" s="2"/>
      <c r="D33" s="2"/>
      <c r="E33" s="20"/>
      <c r="F33" s="9"/>
      <c r="G33" s="2"/>
    </row>
    <row r="34" spans="2:7" x14ac:dyDescent="0.25">
      <c r="B34" s="74" t="s">
        <v>160</v>
      </c>
      <c r="C34" s="2" t="s">
        <v>96</v>
      </c>
      <c r="D34" s="2" t="s">
        <v>96</v>
      </c>
      <c r="E34" s="34">
        <v>8.8000000000000007</v>
      </c>
      <c r="F34" s="9">
        <v>3231</v>
      </c>
      <c r="G34" s="2" t="s">
        <v>51</v>
      </c>
    </row>
    <row r="35" spans="2:7" x14ac:dyDescent="0.25">
      <c r="B35" s="72" t="s">
        <v>15</v>
      </c>
      <c r="C35" s="2"/>
      <c r="D35" s="2"/>
      <c r="E35" s="20">
        <v>8.8000000000000007</v>
      </c>
      <c r="F35" s="9"/>
      <c r="G35" s="2"/>
    </row>
    <row r="36" spans="2:7" x14ac:dyDescent="0.25">
      <c r="C36" s="2"/>
      <c r="D36" s="2"/>
      <c r="E36" s="34"/>
      <c r="F36" s="9"/>
      <c r="G36" s="2"/>
    </row>
    <row r="37" spans="2:7" x14ac:dyDescent="0.25">
      <c r="B37" s="74" t="s">
        <v>142</v>
      </c>
      <c r="C37" s="2" t="s">
        <v>96</v>
      </c>
      <c r="D37" s="2" t="s">
        <v>96</v>
      </c>
      <c r="E37" s="34">
        <v>231.25</v>
      </c>
      <c r="F37" s="9">
        <v>3232</v>
      </c>
      <c r="G37" s="2" t="s">
        <v>60</v>
      </c>
    </row>
    <row r="38" spans="2:7" x14ac:dyDescent="0.25">
      <c r="B38" s="74" t="s">
        <v>143</v>
      </c>
      <c r="C38" s="2" t="s">
        <v>96</v>
      </c>
      <c r="D38" s="2" t="s">
        <v>96</v>
      </c>
      <c r="E38" s="34">
        <v>538.07000000000005</v>
      </c>
      <c r="F38" s="9"/>
      <c r="G38" s="2"/>
    </row>
    <row r="39" spans="2:7" x14ac:dyDescent="0.25">
      <c r="B39" s="74" t="s">
        <v>203</v>
      </c>
      <c r="C39" s="2" t="s">
        <v>96</v>
      </c>
      <c r="D39" s="2" t="s">
        <v>96</v>
      </c>
      <c r="E39" s="34">
        <v>1125</v>
      </c>
      <c r="F39" s="9"/>
      <c r="G39" s="2"/>
    </row>
    <row r="40" spans="2:7" x14ac:dyDescent="0.25">
      <c r="B40" s="72" t="s">
        <v>15</v>
      </c>
      <c r="C40" s="2"/>
      <c r="D40" s="2"/>
      <c r="E40" s="20">
        <f>+SUM(E37:E39)</f>
        <v>1894.3200000000002</v>
      </c>
      <c r="F40" s="9"/>
      <c r="G40" s="2"/>
    </row>
    <row r="41" spans="2:7" x14ac:dyDescent="0.25">
      <c r="C41" s="2"/>
      <c r="D41" s="2"/>
      <c r="E41" s="34"/>
      <c r="F41" s="9"/>
      <c r="G41" s="2"/>
    </row>
    <row r="42" spans="2:7" x14ac:dyDescent="0.25">
      <c r="B42" s="74" t="s">
        <v>151</v>
      </c>
      <c r="C42" s="2" t="s">
        <v>96</v>
      </c>
      <c r="D42" s="2" t="s">
        <v>96</v>
      </c>
      <c r="E42" s="34">
        <v>1538</v>
      </c>
      <c r="F42" s="88">
        <v>3233</v>
      </c>
      <c r="G42" s="2" t="s">
        <v>61</v>
      </c>
    </row>
    <row r="43" spans="2:7" x14ac:dyDescent="0.25">
      <c r="B43" s="74" t="s">
        <v>152</v>
      </c>
      <c r="C43" s="2" t="s">
        <v>96</v>
      </c>
      <c r="D43" s="2" t="s">
        <v>96</v>
      </c>
      <c r="E43" s="34">
        <v>64.08</v>
      </c>
      <c r="F43" s="88"/>
      <c r="G43" s="2"/>
    </row>
    <row r="44" spans="2:7" x14ac:dyDescent="0.25">
      <c r="B44" s="74" t="s">
        <v>196</v>
      </c>
      <c r="C44" s="2" t="s">
        <v>96</v>
      </c>
      <c r="D44" s="2" t="s">
        <v>96</v>
      </c>
      <c r="E44" s="34">
        <v>7000</v>
      </c>
      <c r="F44" s="88"/>
      <c r="G44" s="2" t="s">
        <v>88</v>
      </c>
    </row>
    <row r="45" spans="2:7" x14ac:dyDescent="0.25">
      <c r="B45" s="72" t="s">
        <v>15</v>
      </c>
      <c r="C45" s="2"/>
      <c r="D45" s="2"/>
      <c r="E45" s="20">
        <f>+SUM(E42:E44)</f>
        <v>8602.08</v>
      </c>
      <c r="F45" s="9"/>
      <c r="G45" s="2"/>
    </row>
    <row r="46" spans="2:7" x14ac:dyDescent="0.25">
      <c r="C46" s="2"/>
      <c r="D46" s="2"/>
      <c r="E46" s="20"/>
      <c r="F46" s="9"/>
      <c r="G46" s="2"/>
    </row>
    <row r="47" spans="2:7" x14ac:dyDescent="0.25">
      <c r="B47" s="74" t="s">
        <v>115</v>
      </c>
      <c r="C47" s="2" t="s">
        <v>96</v>
      </c>
      <c r="D47" s="2" t="s">
        <v>96</v>
      </c>
      <c r="E47" s="34">
        <v>350</v>
      </c>
      <c r="F47" s="9">
        <v>3235</v>
      </c>
      <c r="G47" s="2" t="s">
        <v>70</v>
      </c>
    </row>
    <row r="48" spans="2:7" x14ac:dyDescent="0.25">
      <c r="B48" s="74" t="s">
        <v>164</v>
      </c>
      <c r="C48" s="2" t="s">
        <v>96</v>
      </c>
      <c r="D48" s="2" t="s">
        <v>96</v>
      </c>
      <c r="E48" s="34">
        <v>300</v>
      </c>
      <c r="F48" s="9"/>
      <c r="G48" s="2"/>
    </row>
    <row r="49" spans="2:7" x14ac:dyDescent="0.25">
      <c r="B49" s="74" t="s">
        <v>199</v>
      </c>
      <c r="C49" s="2" t="s">
        <v>96</v>
      </c>
      <c r="D49" s="2" t="s">
        <v>96</v>
      </c>
      <c r="E49" s="34">
        <v>120</v>
      </c>
      <c r="F49" s="9"/>
      <c r="G49" s="2"/>
    </row>
    <row r="50" spans="2:7" x14ac:dyDescent="0.25">
      <c r="B50" s="72" t="s">
        <v>15</v>
      </c>
      <c r="C50" s="2"/>
      <c r="D50" s="2"/>
      <c r="E50" s="20">
        <f>+SUM(E47:E49)</f>
        <v>770</v>
      </c>
      <c r="F50" s="9"/>
      <c r="G50" s="2"/>
    </row>
    <row r="51" spans="2:7" x14ac:dyDescent="0.25">
      <c r="B51" s="72"/>
      <c r="C51" s="2"/>
      <c r="D51" s="2"/>
      <c r="E51" s="20"/>
      <c r="F51" s="9"/>
      <c r="G51" s="2"/>
    </row>
    <row r="52" spans="2:7" x14ac:dyDescent="0.25">
      <c r="B52" s="74" t="s">
        <v>167</v>
      </c>
      <c r="C52" s="2" t="s">
        <v>96</v>
      </c>
      <c r="D52" s="2" t="s">
        <v>96</v>
      </c>
      <c r="E52" s="34">
        <v>862.5</v>
      </c>
      <c r="F52" s="9">
        <v>3237</v>
      </c>
      <c r="G52" s="2" t="s">
        <v>207</v>
      </c>
    </row>
    <row r="53" spans="2:7" x14ac:dyDescent="0.25">
      <c r="B53" s="74" t="s">
        <v>168</v>
      </c>
      <c r="C53" s="2" t="s">
        <v>96</v>
      </c>
      <c r="D53" s="2" t="s">
        <v>96</v>
      </c>
      <c r="E53" s="34">
        <v>420</v>
      </c>
      <c r="F53" s="9"/>
      <c r="G53" s="2"/>
    </row>
    <row r="54" spans="2:7" x14ac:dyDescent="0.25">
      <c r="B54" s="72" t="s">
        <v>15</v>
      </c>
      <c r="C54" s="2"/>
      <c r="D54" s="2"/>
      <c r="E54" s="20">
        <f>+SUM(E52:E53)</f>
        <v>1282.5</v>
      </c>
      <c r="F54" s="9"/>
      <c r="G54" s="2"/>
    </row>
    <row r="55" spans="2:7" x14ac:dyDescent="0.25">
      <c r="C55" s="2"/>
      <c r="D55" s="2"/>
      <c r="E55" s="20"/>
      <c r="F55" s="9"/>
      <c r="G55" s="2"/>
    </row>
    <row r="56" spans="2:7" x14ac:dyDescent="0.25">
      <c r="B56" s="74" t="s">
        <v>141</v>
      </c>
      <c r="C56" s="2" t="s">
        <v>96</v>
      </c>
      <c r="D56" s="2" t="s">
        <v>96</v>
      </c>
      <c r="E56" s="34">
        <v>513.83000000000004</v>
      </c>
      <c r="F56" s="9">
        <v>3239</v>
      </c>
      <c r="G56" s="2" t="s">
        <v>79</v>
      </c>
    </row>
    <row r="57" spans="2:7" x14ac:dyDescent="0.25">
      <c r="B57" s="72" t="s">
        <v>15</v>
      </c>
      <c r="C57" s="2"/>
      <c r="D57" s="2"/>
      <c r="E57" s="20">
        <v>513.83000000000004</v>
      </c>
      <c r="F57" s="9"/>
      <c r="G57" s="2"/>
    </row>
    <row r="58" spans="2:7" x14ac:dyDescent="0.25">
      <c r="B58" s="72"/>
      <c r="C58" s="2"/>
      <c r="D58" s="2"/>
      <c r="E58" s="20"/>
      <c r="F58" s="9"/>
      <c r="G58" s="2"/>
    </row>
    <row r="59" spans="2:7" x14ac:dyDescent="0.25">
      <c r="B59" s="74" t="s">
        <v>133</v>
      </c>
      <c r="C59" s="2" t="s">
        <v>96</v>
      </c>
      <c r="D59" s="2" t="s">
        <v>96</v>
      </c>
      <c r="E59" s="34">
        <v>1118.7</v>
      </c>
      <c r="F59" s="9">
        <v>3293</v>
      </c>
      <c r="G59" s="2" t="s">
        <v>83</v>
      </c>
    </row>
    <row r="60" spans="2:7" x14ac:dyDescent="0.25">
      <c r="B60" s="72" t="s">
        <v>15</v>
      </c>
      <c r="C60" s="2"/>
      <c r="D60" s="2"/>
      <c r="E60" s="20">
        <v>1118.7</v>
      </c>
      <c r="F60" s="9"/>
      <c r="G60" s="2"/>
    </row>
    <row r="61" spans="2:7" x14ac:dyDescent="0.25">
      <c r="B61" s="72"/>
      <c r="C61" s="2"/>
      <c r="D61" s="2"/>
      <c r="E61" s="20"/>
      <c r="F61" s="9"/>
      <c r="G61" s="2"/>
    </row>
    <row r="62" spans="2:7" x14ac:dyDescent="0.25">
      <c r="B62" s="74" t="s">
        <v>139</v>
      </c>
      <c r="C62" s="2" t="s">
        <v>96</v>
      </c>
      <c r="D62" s="2" t="s">
        <v>96</v>
      </c>
      <c r="E62" s="34">
        <v>177.78</v>
      </c>
      <c r="F62" s="9">
        <v>3294</v>
      </c>
      <c r="G62" s="2" t="s">
        <v>90</v>
      </c>
    </row>
    <row r="63" spans="2:7" x14ac:dyDescent="0.25">
      <c r="B63" s="72" t="s">
        <v>15</v>
      </c>
      <c r="C63" s="2"/>
      <c r="D63" s="2"/>
      <c r="E63" s="20">
        <v>177.78</v>
      </c>
      <c r="F63" s="9"/>
      <c r="G63" s="2"/>
    </row>
    <row r="64" spans="2:7" x14ac:dyDescent="0.25">
      <c r="C64" s="2"/>
      <c r="D64" s="2"/>
      <c r="E64" s="34"/>
      <c r="F64" s="9"/>
      <c r="G64" s="2"/>
    </row>
    <row r="65" spans="2:7" x14ac:dyDescent="0.25">
      <c r="B65" s="74" t="s">
        <v>195</v>
      </c>
      <c r="C65" s="2" t="s">
        <v>96</v>
      </c>
      <c r="D65" s="2" t="s">
        <v>96</v>
      </c>
      <c r="E65" s="34">
        <v>5851.5</v>
      </c>
      <c r="F65" s="9">
        <v>3299</v>
      </c>
      <c r="G65" s="2" t="s">
        <v>91</v>
      </c>
    </row>
    <row r="66" spans="2:7" x14ac:dyDescent="0.25">
      <c r="B66" s="74" t="s">
        <v>197</v>
      </c>
      <c r="C66" s="2" t="s">
        <v>96</v>
      </c>
      <c r="D66" s="2" t="s">
        <v>96</v>
      </c>
      <c r="E66" s="34">
        <v>35</v>
      </c>
      <c r="F66" s="9"/>
      <c r="G66" s="2"/>
    </row>
    <row r="67" spans="2:7" x14ac:dyDescent="0.25">
      <c r="B67" s="74" t="s">
        <v>202</v>
      </c>
      <c r="C67" s="2" t="s">
        <v>96</v>
      </c>
      <c r="D67" s="2" t="s">
        <v>96</v>
      </c>
      <c r="E67" s="34">
        <v>340</v>
      </c>
      <c r="F67" s="9"/>
      <c r="G67" s="2"/>
    </row>
    <row r="68" spans="2:7" x14ac:dyDescent="0.25">
      <c r="B68" s="72" t="s">
        <v>15</v>
      </c>
      <c r="C68" s="2"/>
      <c r="D68" s="2"/>
      <c r="E68" s="20">
        <f>+SUM(E65:E67)</f>
        <v>6226.5</v>
      </c>
      <c r="F68" s="9"/>
      <c r="G68" s="2"/>
    </row>
    <row r="69" spans="2:7" x14ac:dyDescent="0.25">
      <c r="C69" s="2"/>
      <c r="D69" s="2"/>
      <c r="E69" s="20"/>
      <c r="F69" s="9"/>
      <c r="G69" s="2"/>
    </row>
    <row r="70" spans="2:7" x14ac:dyDescent="0.25">
      <c r="B70" s="74" t="s">
        <v>116</v>
      </c>
      <c r="C70" s="2" t="s">
        <v>96</v>
      </c>
      <c r="D70" s="2" t="s">
        <v>96</v>
      </c>
      <c r="E70" s="19">
        <v>20823.45</v>
      </c>
      <c r="F70" s="88">
        <v>4223</v>
      </c>
      <c r="G70" s="2" t="s">
        <v>117</v>
      </c>
    </row>
    <row r="71" spans="2:7" x14ac:dyDescent="0.25">
      <c r="B71" s="72" t="s">
        <v>15</v>
      </c>
      <c r="C71" s="2"/>
      <c r="D71" s="2"/>
      <c r="E71" s="20">
        <v>20823.45</v>
      </c>
      <c r="F71" s="9"/>
      <c r="G71" s="2"/>
    </row>
    <row r="72" spans="2:7" x14ac:dyDescent="0.25">
      <c r="C72" s="2"/>
      <c r="D72" s="2"/>
      <c r="E72" s="19"/>
      <c r="F72" s="9"/>
      <c r="G72" s="2"/>
    </row>
    <row r="73" spans="2:7" x14ac:dyDescent="0.25">
      <c r="C73" s="2"/>
      <c r="D73" s="2"/>
      <c r="E73" s="19"/>
      <c r="F73" s="9"/>
      <c r="G73" s="2"/>
    </row>
    <row r="74" spans="2:7" x14ac:dyDescent="0.25">
      <c r="C74" s="2"/>
      <c r="D74" s="2"/>
      <c r="E74" s="19"/>
      <c r="F74" s="9"/>
      <c r="G74" s="2"/>
    </row>
    <row r="75" spans="2:7" x14ac:dyDescent="0.25">
      <c r="C75" s="2"/>
      <c r="D75" s="2"/>
      <c r="E75" s="19"/>
      <c r="F75" s="9"/>
      <c r="G75" s="2"/>
    </row>
    <row r="76" spans="2:7" x14ac:dyDescent="0.25">
      <c r="C76" s="2"/>
      <c r="D76" s="2"/>
      <c r="E76" s="19"/>
      <c r="F76" s="9"/>
      <c r="G76" s="2"/>
    </row>
    <row r="77" spans="2:7" x14ac:dyDescent="0.25">
      <c r="C77" s="2"/>
      <c r="D77" s="2"/>
      <c r="E77" s="19"/>
      <c r="F77" s="9"/>
      <c r="G77" s="2"/>
    </row>
    <row r="78" spans="2:7" x14ac:dyDescent="0.25">
      <c r="C78" s="2"/>
      <c r="D78" s="2"/>
      <c r="E78" s="19"/>
      <c r="F78" s="9"/>
      <c r="G78" s="2"/>
    </row>
    <row r="79" spans="2:7" x14ac:dyDescent="0.25">
      <c r="C79" s="2"/>
      <c r="D79" s="2"/>
      <c r="E79" s="19"/>
      <c r="F79" s="9"/>
      <c r="G79" s="2"/>
    </row>
    <row r="80" spans="2:7" x14ac:dyDescent="0.25">
      <c r="C80" s="2"/>
      <c r="D80" s="2"/>
      <c r="E80" s="19"/>
      <c r="F80" s="9"/>
      <c r="G80" s="2"/>
    </row>
    <row r="81" spans="3:7" x14ac:dyDescent="0.25">
      <c r="C81" s="2"/>
      <c r="D81" s="2"/>
      <c r="E81" s="19"/>
      <c r="F81" s="9"/>
      <c r="G81" s="2"/>
    </row>
    <row r="82" spans="3:7" x14ac:dyDescent="0.25">
      <c r="C82" s="2"/>
      <c r="D82" s="2"/>
      <c r="E82" s="19"/>
      <c r="F82" s="9"/>
      <c r="G82" s="2"/>
    </row>
    <row r="83" spans="3:7" x14ac:dyDescent="0.25">
      <c r="C83" s="2"/>
      <c r="D83" s="2"/>
      <c r="E83" s="19"/>
      <c r="F83" s="9"/>
      <c r="G83" s="2"/>
    </row>
    <row r="84" spans="3:7" x14ac:dyDescent="0.25">
      <c r="C84" s="2"/>
      <c r="D84" s="2"/>
      <c r="E84" s="19"/>
      <c r="F84" s="9"/>
      <c r="G84" s="2"/>
    </row>
    <row r="85" spans="3:7" x14ac:dyDescent="0.25">
      <c r="C85" s="2"/>
      <c r="D85" s="2"/>
      <c r="E85" s="19"/>
      <c r="F85" s="9"/>
      <c r="G85" s="2"/>
    </row>
    <row r="86" spans="3:7" x14ac:dyDescent="0.25">
      <c r="C86" s="2"/>
      <c r="D86" s="2"/>
      <c r="E86" s="19"/>
      <c r="F86" s="9"/>
      <c r="G86" s="2"/>
    </row>
    <row r="87" spans="3:7" x14ac:dyDescent="0.25">
      <c r="C87" s="2"/>
      <c r="D87" s="2"/>
      <c r="E87" s="19"/>
      <c r="F87" s="9"/>
      <c r="G87" s="2"/>
    </row>
    <row r="88" spans="3:7" x14ac:dyDescent="0.25">
      <c r="C88" s="2"/>
      <c r="D88" s="2"/>
      <c r="E88" s="19"/>
      <c r="F88" s="9"/>
      <c r="G88" s="2"/>
    </row>
    <row r="89" spans="3:7" x14ac:dyDescent="0.25">
      <c r="C89" s="2"/>
      <c r="D89" s="2"/>
      <c r="E89" s="19"/>
      <c r="F89" s="9"/>
      <c r="G89" s="2"/>
    </row>
    <row r="90" spans="3:7" x14ac:dyDescent="0.25">
      <c r="C90" s="2"/>
      <c r="D90" s="2"/>
      <c r="E90" s="19"/>
      <c r="F90" s="9"/>
      <c r="G90" s="2"/>
    </row>
    <row r="91" spans="3:7" x14ac:dyDescent="0.25">
      <c r="C91" s="2"/>
      <c r="D91" s="2"/>
      <c r="E91" s="19"/>
      <c r="F91" s="9"/>
      <c r="G91" s="2"/>
    </row>
    <row r="92" spans="3:7" x14ac:dyDescent="0.25">
      <c r="C92" s="2"/>
      <c r="D92" s="2"/>
      <c r="E92" s="19"/>
      <c r="F92" s="9"/>
      <c r="G92" s="2"/>
    </row>
    <row r="93" spans="3:7" x14ac:dyDescent="0.25">
      <c r="C93" s="2"/>
      <c r="D93" s="2"/>
      <c r="E93" s="19"/>
      <c r="F93" s="9"/>
      <c r="G93" s="2"/>
    </row>
    <row r="94" spans="3:7" x14ac:dyDescent="0.25">
      <c r="C94" s="2"/>
      <c r="D94" s="2"/>
      <c r="E94" s="19"/>
      <c r="F94" s="9"/>
      <c r="G94" s="2"/>
    </row>
    <row r="95" spans="3:7" x14ac:dyDescent="0.25">
      <c r="C95" s="2"/>
      <c r="D95" s="2"/>
      <c r="E95" s="19"/>
      <c r="F95" s="9"/>
      <c r="G95" s="2"/>
    </row>
    <row r="96" spans="3:7" x14ac:dyDescent="0.25">
      <c r="C96" s="2"/>
      <c r="D96" s="2"/>
      <c r="E96" s="19"/>
      <c r="F96" s="9"/>
      <c r="G96" s="2"/>
    </row>
    <row r="97" spans="3:7" x14ac:dyDescent="0.25">
      <c r="C97" s="2"/>
      <c r="D97" s="2"/>
      <c r="E97" s="19"/>
      <c r="F97" s="9"/>
      <c r="G97" s="2"/>
    </row>
    <row r="98" spans="3:7" x14ac:dyDescent="0.25">
      <c r="C98" s="2"/>
      <c r="D98" s="2"/>
      <c r="E98" s="19"/>
      <c r="F98" s="9"/>
      <c r="G98" s="2"/>
    </row>
    <row r="99" spans="3:7" x14ac:dyDescent="0.25">
      <c r="C99" s="2"/>
      <c r="D99" s="2"/>
      <c r="E99" s="19"/>
      <c r="F99" s="9"/>
      <c r="G99" s="2"/>
    </row>
    <row r="100" spans="3:7" x14ac:dyDescent="0.25">
      <c r="C100" s="2"/>
      <c r="D100" s="2"/>
      <c r="E100" s="19"/>
      <c r="F100" s="9"/>
      <c r="G100" s="2"/>
    </row>
    <row r="101" spans="3:7" x14ac:dyDescent="0.25">
      <c r="C101" s="2"/>
      <c r="D101" s="2"/>
      <c r="E101" s="19"/>
      <c r="F101" s="9"/>
      <c r="G101" s="2"/>
    </row>
    <row r="102" spans="3:7" x14ac:dyDescent="0.25">
      <c r="C102" s="2"/>
      <c r="D102" s="2"/>
      <c r="E102" s="19"/>
      <c r="F102" s="9"/>
      <c r="G102" s="2"/>
    </row>
    <row r="103" spans="3:7" x14ac:dyDescent="0.25">
      <c r="C103" s="2"/>
      <c r="D103" s="2"/>
      <c r="E103" s="19"/>
      <c r="F103" s="9"/>
      <c r="G103" s="2"/>
    </row>
    <row r="104" spans="3:7" x14ac:dyDescent="0.25">
      <c r="C104" s="2"/>
      <c r="D104" s="2"/>
      <c r="E104" s="19"/>
      <c r="F104" s="9"/>
      <c r="G104" s="2"/>
    </row>
    <row r="105" spans="3:7" x14ac:dyDescent="0.25">
      <c r="C105" s="2"/>
      <c r="D105" s="2"/>
      <c r="E105" s="19"/>
      <c r="F105" s="9"/>
      <c r="G105" s="2"/>
    </row>
    <row r="106" spans="3:7" x14ac:dyDescent="0.25">
      <c r="C106" s="2"/>
      <c r="D106" s="2"/>
      <c r="E106" s="19"/>
      <c r="F106" s="9"/>
      <c r="G106" s="2"/>
    </row>
    <row r="107" spans="3:7" x14ac:dyDescent="0.25">
      <c r="C107" s="2"/>
      <c r="D107" s="2"/>
      <c r="E107" s="19"/>
      <c r="F107" s="9"/>
      <c r="G107" s="2"/>
    </row>
    <row r="108" spans="3:7" x14ac:dyDescent="0.25">
      <c r="C108" s="2"/>
      <c r="D108" s="2"/>
      <c r="E108" s="19"/>
      <c r="F108" s="9"/>
      <c r="G108" s="2"/>
    </row>
    <row r="109" spans="3:7" x14ac:dyDescent="0.25">
      <c r="C109" s="2"/>
      <c r="D109" s="2"/>
      <c r="E109" s="19"/>
      <c r="F109" s="9"/>
      <c r="G109" s="2"/>
    </row>
    <row r="110" spans="3:7" x14ac:dyDescent="0.25">
      <c r="C110" s="2"/>
      <c r="D110" s="2"/>
      <c r="E110" s="19"/>
      <c r="F110" s="9"/>
      <c r="G110" s="2"/>
    </row>
    <row r="111" spans="3:7" x14ac:dyDescent="0.25">
      <c r="C111" s="2"/>
      <c r="D111" s="2"/>
      <c r="E111" s="19"/>
      <c r="F111" s="9"/>
      <c r="G111" s="2"/>
    </row>
    <row r="112" spans="3:7" x14ac:dyDescent="0.25">
      <c r="C112" s="2"/>
      <c r="D112" s="2"/>
      <c r="E112" s="19"/>
      <c r="F112" s="9"/>
      <c r="G112" s="2"/>
    </row>
    <row r="113" spans="3:7" x14ac:dyDescent="0.25">
      <c r="C113" s="2"/>
      <c r="D113" s="2"/>
      <c r="E113" s="19"/>
      <c r="F113" s="9"/>
      <c r="G113" s="2"/>
    </row>
    <row r="114" spans="3:7" x14ac:dyDescent="0.25">
      <c r="C114" s="2"/>
      <c r="D114" s="2"/>
      <c r="E114" s="19"/>
      <c r="F114" s="9"/>
      <c r="G114" s="2"/>
    </row>
    <row r="115" spans="3:7" x14ac:dyDescent="0.25">
      <c r="C115" s="2"/>
      <c r="D115" s="2"/>
      <c r="E115" s="19"/>
      <c r="F115" s="9"/>
      <c r="G115" s="2"/>
    </row>
    <row r="116" spans="3:7" x14ac:dyDescent="0.25">
      <c r="C116" s="2"/>
      <c r="D116" s="2"/>
      <c r="E116" s="19"/>
      <c r="F116" s="9"/>
      <c r="G116" s="2"/>
    </row>
    <row r="117" spans="3:7" x14ac:dyDescent="0.25">
      <c r="C117" s="2"/>
      <c r="D117" s="2"/>
      <c r="E117" s="19"/>
      <c r="F117" s="9"/>
      <c r="G117" s="2"/>
    </row>
    <row r="118" spans="3:7" x14ac:dyDescent="0.25">
      <c r="C118" s="2"/>
      <c r="D118" s="2"/>
      <c r="E118" s="19"/>
      <c r="F118" s="9"/>
      <c r="G118" s="2"/>
    </row>
    <row r="119" spans="3:7" x14ac:dyDescent="0.25">
      <c r="C119" s="2"/>
      <c r="D119" s="2"/>
      <c r="E119" s="19"/>
      <c r="F119" s="9"/>
      <c r="G119" s="2"/>
    </row>
    <row r="120" spans="3:7" x14ac:dyDescent="0.25">
      <c r="C120" s="2"/>
      <c r="D120" s="2"/>
      <c r="E120" s="19"/>
      <c r="F120" s="9"/>
      <c r="G120" s="2"/>
    </row>
    <row r="121" spans="3:7" x14ac:dyDescent="0.25">
      <c r="C121" s="2"/>
      <c r="D121" s="2"/>
      <c r="E121" s="19"/>
      <c r="F121" s="9"/>
      <c r="G121" s="2"/>
    </row>
    <row r="122" spans="3:7" x14ac:dyDescent="0.25">
      <c r="C122" s="2"/>
      <c r="D122" s="2"/>
      <c r="E122" s="19"/>
      <c r="F122" s="9"/>
      <c r="G122" s="2"/>
    </row>
    <row r="123" spans="3:7" x14ac:dyDescent="0.25">
      <c r="C123" s="2"/>
      <c r="D123" s="2"/>
      <c r="E123" s="19"/>
      <c r="F123" s="9"/>
      <c r="G123" s="2"/>
    </row>
    <row r="124" spans="3:7" x14ac:dyDescent="0.25">
      <c r="C124" s="2"/>
      <c r="D124" s="2"/>
      <c r="E124" s="19"/>
      <c r="F124" s="9"/>
      <c r="G124" s="2"/>
    </row>
    <row r="125" spans="3:7" x14ac:dyDescent="0.25">
      <c r="C125" s="2"/>
      <c r="D125" s="2"/>
      <c r="E125" s="19"/>
      <c r="F125" s="9"/>
      <c r="G125" s="2"/>
    </row>
    <row r="126" spans="3:7" x14ac:dyDescent="0.25">
      <c r="C126" s="2"/>
      <c r="D126" s="2"/>
      <c r="E126" s="19"/>
      <c r="F126" s="9"/>
      <c r="G126" s="2"/>
    </row>
    <row r="127" spans="3:7" x14ac:dyDescent="0.25">
      <c r="C127" s="2"/>
      <c r="D127" s="2"/>
      <c r="E127" s="19"/>
      <c r="F127" s="9"/>
      <c r="G127" s="2"/>
    </row>
    <row r="128" spans="3:7" x14ac:dyDescent="0.25">
      <c r="C128" s="2"/>
      <c r="D128" s="2"/>
      <c r="E128" s="19"/>
      <c r="F128" s="9"/>
      <c r="G128" s="2"/>
    </row>
    <row r="129" spans="3:7" x14ac:dyDescent="0.25">
      <c r="C129" s="2"/>
      <c r="D129" s="2"/>
      <c r="E129" s="19"/>
      <c r="F129" s="9"/>
      <c r="G129" s="2"/>
    </row>
    <row r="130" spans="3:7" x14ac:dyDescent="0.25">
      <c r="C130" s="2"/>
      <c r="D130" s="2"/>
      <c r="E130" s="19"/>
      <c r="F130" s="9"/>
      <c r="G130" s="2"/>
    </row>
    <row r="131" spans="3:7" x14ac:dyDescent="0.25">
      <c r="C131" s="2"/>
      <c r="D131" s="2"/>
      <c r="E131" s="19"/>
      <c r="F131" s="9"/>
      <c r="G131" s="2"/>
    </row>
    <row r="132" spans="3:7" x14ac:dyDescent="0.25">
      <c r="C132" s="2"/>
      <c r="D132" s="2"/>
      <c r="E132" s="19"/>
      <c r="F132" s="9"/>
      <c r="G132" s="2"/>
    </row>
    <row r="133" spans="3:7" x14ac:dyDescent="0.25">
      <c r="C133" s="2"/>
      <c r="D133" s="2"/>
      <c r="E133" s="19"/>
      <c r="F133" s="9"/>
      <c r="G133" s="2"/>
    </row>
    <row r="134" spans="3:7" x14ac:dyDescent="0.25">
      <c r="C134" s="2"/>
      <c r="D134" s="2"/>
      <c r="E134" s="19"/>
      <c r="F134" s="9"/>
      <c r="G134" s="2"/>
    </row>
    <row r="135" spans="3:7" x14ac:dyDescent="0.25">
      <c r="C135" s="2"/>
      <c r="D135" s="2"/>
      <c r="E135" s="19"/>
      <c r="F135" s="9"/>
      <c r="G135" s="2"/>
    </row>
    <row r="136" spans="3:7" x14ac:dyDescent="0.25">
      <c r="C136" s="2"/>
      <c r="D136" s="2"/>
      <c r="E136" s="19"/>
      <c r="F136" s="9"/>
      <c r="G136" s="2"/>
    </row>
    <row r="137" spans="3:7" x14ac:dyDescent="0.25">
      <c r="C137" s="2"/>
      <c r="D137" s="2"/>
      <c r="E137" s="19"/>
      <c r="F137" s="9"/>
      <c r="G137" s="2"/>
    </row>
    <row r="138" spans="3:7" x14ac:dyDescent="0.25">
      <c r="C138" s="2"/>
      <c r="D138" s="2"/>
      <c r="E138" s="19"/>
      <c r="F138" s="9"/>
      <c r="G138" s="2"/>
    </row>
    <row r="139" spans="3:7" x14ac:dyDescent="0.25">
      <c r="C139" s="2"/>
      <c r="D139" s="2"/>
      <c r="E139" s="19"/>
      <c r="F139" s="9"/>
      <c r="G139" s="2"/>
    </row>
    <row r="140" spans="3:7" x14ac:dyDescent="0.25">
      <c r="C140" s="2"/>
      <c r="D140" s="2"/>
      <c r="E140" s="19"/>
      <c r="F140" s="9"/>
      <c r="G140" s="2"/>
    </row>
    <row r="141" spans="3:7" x14ac:dyDescent="0.25">
      <c r="C141" s="2"/>
      <c r="D141" s="2"/>
      <c r="E141" s="19"/>
      <c r="F141" s="9"/>
      <c r="G141" s="2"/>
    </row>
    <row r="142" spans="3:7" x14ac:dyDescent="0.25">
      <c r="C142" s="2"/>
      <c r="D142" s="2"/>
      <c r="E142" s="19"/>
      <c r="F142" s="9"/>
      <c r="G142" s="2"/>
    </row>
    <row r="143" spans="3:7" x14ac:dyDescent="0.25">
      <c r="C143" s="2"/>
      <c r="D143" s="2"/>
      <c r="E143" s="19"/>
      <c r="F143" s="9"/>
      <c r="G143" s="2"/>
    </row>
    <row r="144" spans="3:7" x14ac:dyDescent="0.25">
      <c r="C144" s="2"/>
      <c r="D144" s="2"/>
      <c r="E144" s="19"/>
      <c r="F144" s="9"/>
      <c r="G144" s="2"/>
    </row>
    <row r="145" spans="3:7" x14ac:dyDescent="0.25">
      <c r="C145" s="2"/>
      <c r="D145" s="2"/>
      <c r="E145" s="19"/>
      <c r="F145" s="9"/>
      <c r="G145" s="2"/>
    </row>
    <row r="146" spans="3:7" x14ac:dyDescent="0.25">
      <c r="C146" s="2"/>
      <c r="D146" s="2"/>
      <c r="E146" s="19"/>
      <c r="F146" s="9"/>
      <c r="G146" s="2"/>
    </row>
    <row r="147" spans="3:7" x14ac:dyDescent="0.25">
      <c r="C147" s="2"/>
      <c r="D147" s="2"/>
      <c r="E147" s="19"/>
      <c r="F147" s="9"/>
      <c r="G147" s="2"/>
    </row>
    <row r="148" spans="3:7" x14ac:dyDescent="0.25">
      <c r="C148" s="2"/>
      <c r="D148" s="2"/>
      <c r="E148" s="19"/>
      <c r="F148" s="9"/>
      <c r="G148" s="2"/>
    </row>
    <row r="149" spans="3:7" x14ac:dyDescent="0.25">
      <c r="C149" s="2"/>
      <c r="D149" s="2"/>
      <c r="E149" s="19"/>
      <c r="F149" s="9"/>
      <c r="G149" s="2"/>
    </row>
    <row r="150" spans="3:7" x14ac:dyDescent="0.25">
      <c r="C150" s="2"/>
      <c r="D150" s="2"/>
      <c r="E150" s="19"/>
      <c r="F150" s="9"/>
      <c r="G150" s="2"/>
    </row>
    <row r="151" spans="3:7" x14ac:dyDescent="0.25">
      <c r="C151" s="2"/>
      <c r="D151" s="2"/>
      <c r="E151" s="19"/>
      <c r="F151" s="9"/>
      <c r="G151" s="2"/>
    </row>
    <row r="152" spans="3:7" x14ac:dyDescent="0.25">
      <c r="C152" s="2"/>
      <c r="D152" s="2"/>
      <c r="E152" s="19"/>
      <c r="F152" s="9"/>
      <c r="G152" s="2"/>
    </row>
    <row r="153" spans="3:7" x14ac:dyDescent="0.25">
      <c r="C153" s="2"/>
      <c r="D153" s="2"/>
      <c r="E153" s="19"/>
      <c r="F153" s="9"/>
      <c r="G153" s="2"/>
    </row>
    <row r="154" spans="3:7" x14ac:dyDescent="0.25">
      <c r="C154" s="2"/>
      <c r="D154" s="2"/>
      <c r="E154" s="19"/>
      <c r="F154" s="9"/>
      <c r="G154" s="2"/>
    </row>
    <row r="155" spans="3:7" x14ac:dyDescent="0.25">
      <c r="C155" s="2"/>
      <c r="D155" s="2"/>
      <c r="E155" s="19"/>
      <c r="F155" s="9"/>
      <c r="G155" s="2"/>
    </row>
    <row r="156" spans="3:7" x14ac:dyDescent="0.25">
      <c r="C156" s="2"/>
      <c r="D156" s="2"/>
      <c r="E156" s="19"/>
      <c r="F156" s="9"/>
      <c r="G156" s="2"/>
    </row>
    <row r="157" spans="3:7" x14ac:dyDescent="0.25">
      <c r="C157" s="2"/>
      <c r="D157" s="2"/>
      <c r="E157" s="19"/>
      <c r="F157" s="9"/>
      <c r="G157" s="2"/>
    </row>
    <row r="158" spans="3:7" x14ac:dyDescent="0.25">
      <c r="C158" s="2"/>
      <c r="D158" s="2"/>
      <c r="E158" s="19"/>
      <c r="F158" s="9"/>
      <c r="G158" s="2"/>
    </row>
    <row r="159" spans="3:7" x14ac:dyDescent="0.25">
      <c r="C159" s="2"/>
      <c r="D159" s="2"/>
      <c r="E159" s="19"/>
      <c r="F159" s="9"/>
      <c r="G159" s="2"/>
    </row>
    <row r="160" spans="3:7" x14ac:dyDescent="0.25">
      <c r="C160" s="2"/>
      <c r="D160" s="2"/>
      <c r="E160" s="19"/>
      <c r="F160" s="9"/>
      <c r="G160" s="2"/>
    </row>
    <row r="161" spans="3:7" x14ac:dyDescent="0.25">
      <c r="C161" s="2"/>
      <c r="D161" s="2"/>
      <c r="E161" s="19"/>
      <c r="F161" s="9"/>
      <c r="G161" s="2"/>
    </row>
    <row r="162" spans="3:7" x14ac:dyDescent="0.25">
      <c r="C162" s="2"/>
      <c r="D162" s="2"/>
      <c r="E162" s="19"/>
      <c r="F162" s="9"/>
      <c r="G162" s="2"/>
    </row>
    <row r="163" spans="3:7" x14ac:dyDescent="0.25">
      <c r="C163" s="2"/>
      <c r="D163" s="2"/>
      <c r="E163" s="19"/>
      <c r="F163" s="9"/>
      <c r="G163" s="2"/>
    </row>
    <row r="164" spans="3:7" x14ac:dyDescent="0.25">
      <c r="C164" s="2"/>
      <c r="D164" s="2"/>
      <c r="E164" s="19"/>
      <c r="F164" s="9"/>
      <c r="G164" s="2"/>
    </row>
    <row r="165" spans="3:7" x14ac:dyDescent="0.25">
      <c r="C165" s="2"/>
      <c r="D165" s="2"/>
      <c r="E165" s="19"/>
      <c r="F165" s="9"/>
      <c r="G165" s="2"/>
    </row>
    <row r="166" spans="3:7" x14ac:dyDescent="0.25">
      <c r="C166" s="2"/>
      <c r="D166" s="2"/>
      <c r="E166" s="19"/>
      <c r="F166" s="9"/>
      <c r="G166" s="2"/>
    </row>
    <row r="167" spans="3:7" x14ac:dyDescent="0.25">
      <c r="C167" s="2"/>
      <c r="D167" s="2"/>
      <c r="E167" s="19"/>
      <c r="F167" s="9"/>
      <c r="G167" s="2"/>
    </row>
    <row r="168" spans="3:7" x14ac:dyDescent="0.25">
      <c r="C168" s="2"/>
      <c r="D168" s="2"/>
      <c r="E168" s="19"/>
      <c r="F168" s="9"/>
      <c r="G168" s="2"/>
    </row>
    <row r="169" spans="3:7" x14ac:dyDescent="0.25">
      <c r="C169" s="2"/>
      <c r="D169" s="2"/>
      <c r="E169" s="19"/>
      <c r="F169" s="9"/>
      <c r="G169" s="2"/>
    </row>
    <row r="170" spans="3:7" x14ac:dyDescent="0.25">
      <c r="C170" s="2"/>
      <c r="D170" s="2"/>
      <c r="E170" s="19"/>
      <c r="F170" s="9"/>
      <c r="G170" s="2"/>
    </row>
    <row r="171" spans="3:7" x14ac:dyDescent="0.25">
      <c r="C171" s="2"/>
      <c r="D171" s="2"/>
      <c r="E171" s="19"/>
      <c r="F171" s="9"/>
      <c r="G171" s="2"/>
    </row>
    <row r="172" spans="3:7" x14ac:dyDescent="0.25">
      <c r="C172" s="2"/>
      <c r="D172" s="2"/>
      <c r="E172" s="19"/>
      <c r="G172" s="2"/>
    </row>
    <row r="173" spans="3:7" x14ac:dyDescent="0.25">
      <c r="C173" s="2"/>
      <c r="D173" s="2"/>
      <c r="E173" s="19"/>
    </row>
    <row r="174" spans="3:7" x14ac:dyDescent="0.25">
      <c r="C174" s="2"/>
      <c r="D174" s="2"/>
      <c r="E174" s="19"/>
    </row>
    <row r="175" spans="3:7" x14ac:dyDescent="0.25">
      <c r="C175" s="2"/>
      <c r="D175" s="2"/>
      <c r="E175" s="19"/>
    </row>
    <row r="176" spans="3:7" x14ac:dyDescent="0.25">
      <c r="C176" s="2"/>
      <c r="D176" s="2"/>
      <c r="E176" s="19"/>
    </row>
    <row r="177" spans="3:5" x14ac:dyDescent="0.25">
      <c r="C177" s="2"/>
      <c r="D177" s="2"/>
      <c r="E177" s="19"/>
    </row>
    <row r="178" spans="3:5" x14ac:dyDescent="0.25">
      <c r="C178" s="2"/>
      <c r="D178" s="2"/>
      <c r="E178" s="19"/>
    </row>
    <row r="179" spans="3:5" x14ac:dyDescent="0.25">
      <c r="C179" s="2"/>
      <c r="D179" s="2"/>
      <c r="E179" s="19"/>
    </row>
    <row r="180" spans="3:5" x14ac:dyDescent="0.25">
      <c r="C180" s="2"/>
      <c r="D180" s="2"/>
      <c r="E180" s="19"/>
    </row>
    <row r="181" spans="3:5" x14ac:dyDescent="0.25">
      <c r="C181" s="2"/>
      <c r="D181" s="2"/>
      <c r="E181" s="19"/>
    </row>
    <row r="182" spans="3:5" x14ac:dyDescent="0.25">
      <c r="C182" s="2"/>
      <c r="D182" s="2"/>
      <c r="E182" s="19"/>
    </row>
    <row r="183" spans="3:5" x14ac:dyDescent="0.25">
      <c r="C183" s="2"/>
      <c r="D183" s="2"/>
      <c r="E183" s="19"/>
    </row>
  </sheetData>
  <autoFilter ref="B5:G19" xr:uid="{40D878E5-EE2B-4B57-A061-DF7B5BC2ED39}"/>
  <pageMargins left="0.25" right="0.25" top="0.75" bottom="0.75" header="0.3" footer="0.3"/>
  <pageSetup paperSize="9" scal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48"/>
  <sheetViews>
    <sheetView workbookViewId="0">
      <selection activeCell="E21" sqref="E21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66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67"/>
      <c r="F3" s="7">
        <v>2025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118</v>
      </c>
      <c r="C5" s="5" t="s">
        <v>7</v>
      </c>
      <c r="D5" s="5" t="s">
        <v>8</v>
      </c>
      <c r="E5" s="68" t="s">
        <v>9</v>
      </c>
      <c r="F5" s="5" t="s">
        <v>10</v>
      </c>
      <c r="G5" s="5" t="s">
        <v>11</v>
      </c>
    </row>
    <row r="6" spans="1:7" ht="15.75" x14ac:dyDescent="0.25">
      <c r="B6" s="15" t="s">
        <v>1</v>
      </c>
      <c r="C6" s="14"/>
      <c r="D6" s="2"/>
      <c r="E6" s="65">
        <v>705565.13</v>
      </c>
      <c r="F6" s="2">
        <v>3111</v>
      </c>
      <c r="G6" s="2" t="s">
        <v>119</v>
      </c>
    </row>
    <row r="7" spans="1:7" x14ac:dyDescent="0.25">
      <c r="B7" s="4"/>
      <c r="C7" s="2"/>
      <c r="D7" s="2"/>
      <c r="E7" s="19">
        <v>28799.48</v>
      </c>
      <c r="F7" s="2">
        <v>3121</v>
      </c>
      <c r="G7" s="2" t="s">
        <v>120</v>
      </c>
    </row>
    <row r="8" spans="1:7" x14ac:dyDescent="0.25">
      <c r="B8" s="2"/>
      <c r="C8" s="3"/>
      <c r="D8" s="2"/>
      <c r="E8" s="65">
        <v>116409.43</v>
      </c>
      <c r="F8" s="2">
        <v>3132</v>
      </c>
      <c r="G8" s="2" t="s">
        <v>121</v>
      </c>
    </row>
    <row r="9" spans="1:7" x14ac:dyDescent="0.25">
      <c r="B9" s="4"/>
      <c r="C9" s="2"/>
      <c r="D9" s="2"/>
      <c r="E9" s="19">
        <v>15.51</v>
      </c>
      <c r="F9" s="2">
        <v>3133</v>
      </c>
      <c r="G9" s="2" t="s">
        <v>122</v>
      </c>
    </row>
    <row r="10" spans="1:7" x14ac:dyDescent="0.25">
      <c r="B10" s="2"/>
      <c r="C10" s="3"/>
      <c r="D10" s="2"/>
      <c r="E10" s="19">
        <v>2338</v>
      </c>
      <c r="F10" s="2">
        <v>3211</v>
      </c>
      <c r="G10" s="2" t="s">
        <v>123</v>
      </c>
    </row>
    <row r="11" spans="1:7" x14ac:dyDescent="0.25">
      <c r="B11" s="4"/>
      <c r="C11" s="2"/>
      <c r="D11" s="2"/>
      <c r="E11" s="65">
        <v>2091.96</v>
      </c>
      <c r="F11" s="2">
        <v>3212</v>
      </c>
      <c r="G11" s="2" t="s">
        <v>124</v>
      </c>
    </row>
    <row r="12" spans="1:7" x14ac:dyDescent="0.25">
      <c r="B12" s="4" t="s">
        <v>15</v>
      </c>
      <c r="C12" s="2"/>
      <c r="D12" s="2"/>
      <c r="E12" s="20">
        <f>SUM(E6:E11)</f>
        <v>855219.51</v>
      </c>
      <c r="F12" s="2"/>
      <c r="G12" s="2"/>
    </row>
    <row r="13" spans="1:7" ht="15.75" x14ac:dyDescent="0.25">
      <c r="B13" s="15"/>
      <c r="C13" s="3"/>
      <c r="D13" s="2"/>
      <c r="E13" s="19">
        <v>1614.26</v>
      </c>
      <c r="F13" s="2">
        <v>3291</v>
      </c>
      <c r="G13" s="2" t="s">
        <v>125</v>
      </c>
    </row>
    <row r="14" spans="1:7" x14ac:dyDescent="0.25">
      <c r="B14" s="9" t="s">
        <v>15</v>
      </c>
      <c r="C14" s="3"/>
      <c r="D14" s="2"/>
      <c r="E14" s="20">
        <f>SUM(E13)</f>
        <v>1614.26</v>
      </c>
      <c r="F14" s="2"/>
      <c r="G14" s="2"/>
    </row>
    <row r="15" spans="1:7" ht="15.75" x14ac:dyDescent="0.25">
      <c r="B15" s="15"/>
      <c r="C15" s="2"/>
      <c r="D15" s="2"/>
      <c r="E15" s="19">
        <v>23178</v>
      </c>
      <c r="F15" s="2">
        <v>3721</v>
      </c>
      <c r="G15" s="2" t="s">
        <v>126</v>
      </c>
    </row>
    <row r="16" spans="1:7" x14ac:dyDescent="0.25">
      <c r="B16" s="9" t="s">
        <v>15</v>
      </c>
      <c r="C16" s="2"/>
      <c r="D16" s="2"/>
      <c r="E16" s="20">
        <f>SUM(E15)</f>
        <v>23178</v>
      </c>
      <c r="F16" s="2"/>
      <c r="G16" s="2"/>
    </row>
    <row r="17" spans="2:7" ht="15.75" x14ac:dyDescent="0.25">
      <c r="B17" s="15"/>
      <c r="C17" s="2"/>
      <c r="D17" s="2"/>
      <c r="E17" s="19">
        <v>21982.42</v>
      </c>
      <c r="F17" s="2">
        <v>3296</v>
      </c>
      <c r="G17" s="2" t="s">
        <v>127</v>
      </c>
    </row>
    <row r="18" spans="2:7" x14ac:dyDescent="0.25">
      <c r="B18" s="9" t="s">
        <v>15</v>
      </c>
      <c r="C18" s="2"/>
      <c r="D18" s="2"/>
      <c r="E18" s="20">
        <f>SUM(E17)</f>
        <v>21982.42</v>
      </c>
      <c r="F18" s="2"/>
      <c r="G18" s="2"/>
    </row>
    <row r="19" spans="2:7" ht="15.75" x14ac:dyDescent="0.25">
      <c r="B19" s="15"/>
      <c r="C19" s="2"/>
      <c r="D19" s="2"/>
      <c r="E19" s="19">
        <v>9572.0499999999993</v>
      </c>
      <c r="F19" s="2">
        <v>3433</v>
      </c>
      <c r="G19" s="2" t="s">
        <v>93</v>
      </c>
    </row>
    <row r="20" spans="2:7" x14ac:dyDescent="0.25">
      <c r="B20" s="9" t="s">
        <v>15</v>
      </c>
      <c r="C20" s="2"/>
      <c r="D20" s="2"/>
      <c r="E20" s="20">
        <f>SUM(E19)</f>
        <v>9572.0499999999993</v>
      </c>
      <c r="F20" s="2"/>
      <c r="G20" s="2"/>
    </row>
    <row r="21" spans="2:7" x14ac:dyDescent="0.25">
      <c r="B21" s="4"/>
      <c r="C21" s="2"/>
      <c r="D21" s="2"/>
      <c r="E21" s="19"/>
      <c r="F21" s="2"/>
      <c r="G21" s="2"/>
    </row>
    <row r="22" spans="2:7" x14ac:dyDescent="0.25">
      <c r="B22" s="2"/>
      <c r="C22" s="2"/>
      <c r="D22" s="2"/>
      <c r="E22" s="69"/>
      <c r="F22" s="2"/>
      <c r="G22" s="2"/>
    </row>
    <row r="23" spans="2:7" x14ac:dyDescent="0.25">
      <c r="B23" s="4"/>
      <c r="C23" s="2"/>
      <c r="D23" s="2"/>
      <c r="E23" s="69"/>
      <c r="F23" s="2"/>
      <c r="G23" s="2"/>
    </row>
    <row r="24" spans="2:7" x14ac:dyDescent="0.25">
      <c r="B24" s="2"/>
      <c r="C24" s="2"/>
      <c r="D24" s="2"/>
      <c r="E24" s="69"/>
      <c r="F24" s="2"/>
      <c r="G24" s="2"/>
    </row>
    <row r="25" spans="2:7" x14ac:dyDescent="0.25">
      <c r="B25" s="4"/>
      <c r="C25" s="2"/>
      <c r="D25" s="2"/>
      <c r="E25" s="69"/>
      <c r="F25" s="2"/>
      <c r="G25" s="2"/>
    </row>
    <row r="26" spans="2:7" x14ac:dyDescent="0.25">
      <c r="B26" s="2"/>
      <c r="C26" s="2"/>
      <c r="D26" s="2"/>
      <c r="E26" s="69"/>
      <c r="F26" s="2"/>
      <c r="G26" s="2"/>
    </row>
    <row r="27" spans="2:7" x14ac:dyDescent="0.25">
      <c r="B27" s="4"/>
      <c r="C27" s="2"/>
      <c r="D27" s="2"/>
      <c r="E27" s="69"/>
      <c r="F27" s="2"/>
      <c r="G27" s="2"/>
    </row>
    <row r="28" spans="2:7" x14ac:dyDescent="0.25">
      <c r="B28" s="2"/>
      <c r="C28" s="2"/>
      <c r="D28" s="2"/>
      <c r="E28" s="69"/>
      <c r="F28" s="2"/>
      <c r="G28" s="2"/>
    </row>
    <row r="29" spans="2:7" x14ac:dyDescent="0.25">
      <c r="B29" s="2"/>
      <c r="C29" s="2"/>
      <c r="D29" s="2"/>
      <c r="E29" s="69"/>
      <c r="F29" s="2"/>
      <c r="G29" s="2"/>
    </row>
    <row r="30" spans="2:7" x14ac:dyDescent="0.25">
      <c r="B30" s="2"/>
      <c r="C30" s="2"/>
      <c r="D30" s="2"/>
      <c r="E30" s="69"/>
      <c r="F30" s="2"/>
      <c r="G30" s="2"/>
    </row>
    <row r="31" spans="2:7" x14ac:dyDescent="0.25">
      <c r="B31" s="2"/>
      <c r="C31" s="2"/>
      <c r="D31" s="2"/>
      <c r="E31" s="69"/>
      <c r="F31" s="2"/>
      <c r="G31" s="2"/>
    </row>
    <row r="32" spans="2:7" x14ac:dyDescent="0.25">
      <c r="B32" s="4"/>
      <c r="C32" s="2"/>
      <c r="D32" s="2"/>
      <c r="E32" s="69"/>
      <c r="F32" s="2"/>
      <c r="G32" s="2"/>
    </row>
    <row r="33" spans="2:7" x14ac:dyDescent="0.25">
      <c r="B33" s="2"/>
      <c r="C33" s="2"/>
      <c r="D33" s="2"/>
      <c r="E33" s="69"/>
      <c r="F33" s="2"/>
      <c r="G33" s="2"/>
    </row>
    <row r="34" spans="2:7" x14ac:dyDescent="0.25">
      <c r="B34" s="9"/>
      <c r="C34" s="2"/>
      <c r="D34" s="2"/>
      <c r="E34" s="69"/>
      <c r="F34" s="2"/>
      <c r="G34" s="2"/>
    </row>
    <row r="35" spans="2:7" x14ac:dyDescent="0.25">
      <c r="B35" s="2"/>
      <c r="C35" s="2"/>
      <c r="D35" s="2"/>
      <c r="E35" s="69"/>
      <c r="F35" s="2"/>
      <c r="G35" s="2"/>
    </row>
    <row r="36" spans="2:7" x14ac:dyDescent="0.25">
      <c r="B36" s="2"/>
      <c r="C36" s="2"/>
      <c r="D36" s="2"/>
      <c r="E36" s="69"/>
      <c r="F36" s="2"/>
      <c r="G36" s="2"/>
    </row>
    <row r="37" spans="2:7" x14ac:dyDescent="0.25">
      <c r="B37" s="2"/>
      <c r="C37" s="2"/>
      <c r="D37" s="2"/>
      <c r="E37" s="69"/>
      <c r="F37" s="2"/>
      <c r="G37" s="2"/>
    </row>
    <row r="38" spans="2:7" x14ac:dyDescent="0.25">
      <c r="B38" s="2"/>
      <c r="C38" s="2"/>
      <c r="D38" s="2"/>
      <c r="E38" s="69"/>
      <c r="F38" s="2"/>
      <c r="G38" s="2"/>
    </row>
    <row r="39" spans="2:7" x14ac:dyDescent="0.25">
      <c r="B39" s="2"/>
      <c r="C39" s="2"/>
      <c r="D39" s="2"/>
      <c r="E39" s="69"/>
      <c r="F39" s="2"/>
      <c r="G39" s="2"/>
    </row>
    <row r="40" spans="2:7" x14ac:dyDescent="0.25">
      <c r="B40" s="2"/>
      <c r="C40" s="2"/>
      <c r="D40" s="2"/>
      <c r="E40" s="69"/>
      <c r="F40" s="2"/>
      <c r="G40" s="2"/>
    </row>
    <row r="41" spans="2:7" x14ac:dyDescent="0.25">
      <c r="B41" s="2"/>
      <c r="C41" s="2"/>
      <c r="D41" s="2"/>
      <c r="E41" s="69"/>
      <c r="F41" s="2"/>
      <c r="G41" s="2"/>
    </row>
    <row r="42" spans="2:7" x14ac:dyDescent="0.25">
      <c r="B42" s="2"/>
      <c r="C42" s="2"/>
      <c r="D42" s="2"/>
      <c r="E42" s="69"/>
      <c r="F42" s="2"/>
      <c r="G42" s="2"/>
    </row>
    <row r="43" spans="2:7" x14ac:dyDescent="0.25">
      <c r="B43" s="2"/>
      <c r="C43" s="2"/>
      <c r="D43" s="2"/>
      <c r="E43" s="69"/>
      <c r="F43" s="2"/>
      <c r="G43" s="2"/>
    </row>
    <row r="44" spans="2:7" x14ac:dyDescent="0.25">
      <c r="B44" s="2"/>
      <c r="C44" s="2"/>
      <c r="D44" s="2"/>
      <c r="E44" s="69"/>
      <c r="F44" s="2"/>
      <c r="G44" s="2"/>
    </row>
    <row r="45" spans="2:7" x14ac:dyDescent="0.25">
      <c r="B45" s="2"/>
      <c r="C45" s="2"/>
      <c r="D45" s="2"/>
      <c r="E45" s="69"/>
      <c r="F45" s="2"/>
      <c r="G45" s="2"/>
    </row>
    <row r="46" spans="2:7" x14ac:dyDescent="0.25">
      <c r="B46" s="2"/>
      <c r="C46" s="2"/>
      <c r="D46" s="2"/>
      <c r="E46" s="69"/>
      <c r="F46" s="2"/>
      <c r="G46" s="2"/>
    </row>
    <row r="47" spans="2:7" x14ac:dyDescent="0.25">
      <c r="B47" s="2"/>
      <c r="C47" s="2"/>
      <c r="D47" s="2"/>
      <c r="E47" s="69"/>
      <c r="F47" s="2"/>
      <c r="G47" s="2"/>
    </row>
    <row r="48" spans="2:7" x14ac:dyDescent="0.25">
      <c r="B48" s="2"/>
      <c r="C48" s="2"/>
      <c r="D48" s="2"/>
      <c r="E48" s="69"/>
      <c r="F48" s="2"/>
      <c r="G48" s="2"/>
    </row>
  </sheetData>
  <autoFilter ref="B5:G48" xr:uid="{40D878E5-EE2B-4B57-A061-DF7B5BC2ED39}"/>
  <pageMargins left="0.25" right="0.25" top="0.75" bottom="0.75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820ECA-E7CC-4A66-A9FF-2389857E4E37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238fd97f-bbb8-4722-9328-eed22bb202c8"/>
    <ds:schemaRef ds:uri="http://schemas.microsoft.com/office/2006/documentManagement/types"/>
    <ds:schemaRef ds:uri="6b36c7ee-d7ec-4711-a362-094dcce72396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dcterms:created xsi:type="dcterms:W3CDTF">2024-02-09T10:19:23Z</dcterms:created>
  <dcterms:modified xsi:type="dcterms:W3CDTF">2025-10-21T11:52:01Z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